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дна смена МЕНЮ\"/>
    </mc:Choice>
  </mc:AlternateContent>
  <xr:revisionPtr revIDLastSave="0" documentId="13_ncr:1_{FD06F232-635E-4DD4-96B7-2A2B8CC8249A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Комплекс льгота (1 смена)" sheetId="1" r:id="rId1"/>
    <sheet name="Завтрак (1 смена) льгота" sheetId="2" r:id="rId2"/>
    <sheet name="Комплекс (2 смена) льгота" sheetId="3" r:id="rId3"/>
    <sheet name="Обед (2 смена) льгота" sheetId="4" r:id="rId4"/>
    <sheet name="Завтрак род.плата " sheetId="5" r:id="rId5"/>
    <sheet name="Обед 2 смена (с супом)" sheetId="7" r:id="rId6"/>
    <sheet name="Завтрак (дотация)" sheetId="8" r:id="rId7"/>
  </sheets>
  <calcPr calcId="181029" refMode="R1C1"/>
</workbook>
</file>

<file path=xl/calcChain.xml><?xml version="1.0" encoding="utf-8"?>
<calcChain xmlns="http://schemas.openxmlformats.org/spreadsheetml/2006/main">
  <c r="F156" i="8" l="1"/>
  <c r="G156" i="8"/>
  <c r="H156" i="8"/>
  <c r="H157" i="8" s="1"/>
  <c r="I156" i="8"/>
  <c r="I157" i="8" s="1"/>
  <c r="J156" i="8"/>
  <c r="K156" i="8"/>
  <c r="L156" i="8"/>
  <c r="L157" i="8" s="1"/>
  <c r="M156" i="8"/>
  <c r="M157" i="8" s="1"/>
  <c r="N156" i="8"/>
  <c r="O156" i="8"/>
  <c r="P156" i="8"/>
  <c r="P157" i="8" s="1"/>
  <c r="E156" i="8"/>
  <c r="E157" i="8" s="1"/>
  <c r="F119" i="8"/>
  <c r="G119" i="8"/>
  <c r="H119" i="8"/>
  <c r="H120" i="8" s="1"/>
  <c r="I119" i="8"/>
  <c r="I120" i="8" s="1"/>
  <c r="J119" i="8"/>
  <c r="K119" i="8"/>
  <c r="L119" i="8"/>
  <c r="L120" i="8" s="1"/>
  <c r="M119" i="8"/>
  <c r="M120" i="8" s="1"/>
  <c r="N119" i="8"/>
  <c r="O119" i="8"/>
  <c r="P119" i="8"/>
  <c r="P120" i="8" s="1"/>
  <c r="E119" i="8"/>
  <c r="E120" i="8" s="1"/>
  <c r="F94" i="8"/>
  <c r="G94" i="8"/>
  <c r="H94" i="8"/>
  <c r="H95" i="8" s="1"/>
  <c r="I94" i="8"/>
  <c r="I95" i="8" s="1"/>
  <c r="J94" i="8"/>
  <c r="K94" i="8"/>
  <c r="L94" i="8"/>
  <c r="L95" i="8" s="1"/>
  <c r="M94" i="8"/>
  <c r="M95" i="8" s="1"/>
  <c r="N94" i="8"/>
  <c r="O94" i="8"/>
  <c r="P94" i="8"/>
  <c r="P95" i="8" s="1"/>
  <c r="E94" i="8"/>
  <c r="E95" i="8" s="1"/>
  <c r="F45" i="8"/>
  <c r="G45" i="8"/>
  <c r="H45" i="8"/>
  <c r="H46" i="8" s="1"/>
  <c r="I45" i="8"/>
  <c r="I46" i="8" s="1"/>
  <c r="J45" i="8"/>
  <c r="K45" i="8"/>
  <c r="L45" i="8"/>
  <c r="L46" i="8" s="1"/>
  <c r="M45" i="8"/>
  <c r="M46" i="8" s="1"/>
  <c r="N45" i="8"/>
  <c r="O45" i="8"/>
  <c r="P45" i="8"/>
  <c r="P46" i="8" s="1"/>
  <c r="E45" i="8"/>
  <c r="E46" i="8" s="1"/>
  <c r="F32" i="8"/>
  <c r="F33" i="8" s="1"/>
  <c r="G32" i="8"/>
  <c r="G33" i="8" s="1"/>
  <c r="H32" i="8"/>
  <c r="H33" i="8" s="1"/>
  <c r="I32" i="8"/>
  <c r="I33" i="8" s="1"/>
  <c r="J32" i="8"/>
  <c r="K32" i="8"/>
  <c r="L32" i="8"/>
  <c r="L33" i="8" s="1"/>
  <c r="M32" i="8"/>
  <c r="M33" i="8" s="1"/>
  <c r="N32" i="8"/>
  <c r="N33" i="8" s="1"/>
  <c r="O32" i="8"/>
  <c r="O33" i="8" s="1"/>
  <c r="P32" i="8"/>
  <c r="P33" i="8" s="1"/>
  <c r="E32" i="8"/>
  <c r="E33" i="8" s="1"/>
  <c r="O157" i="8"/>
  <c r="N157" i="8"/>
  <c r="K157" i="8"/>
  <c r="J157" i="8"/>
  <c r="G157" i="8"/>
  <c r="F157" i="8"/>
  <c r="P143" i="8"/>
  <c r="P144" i="8" s="1"/>
  <c r="O143" i="8"/>
  <c r="O144" i="8" s="1"/>
  <c r="N143" i="8"/>
  <c r="N144" i="8" s="1"/>
  <c r="M143" i="8"/>
  <c r="M144" i="8" s="1"/>
  <c r="L143" i="8"/>
  <c r="L144" i="8" s="1"/>
  <c r="K143" i="8"/>
  <c r="K144" i="8" s="1"/>
  <c r="J143" i="8"/>
  <c r="J144" i="8" s="1"/>
  <c r="I143" i="8"/>
  <c r="I144" i="8" s="1"/>
  <c r="H143" i="8"/>
  <c r="H144" i="8" s="1"/>
  <c r="G143" i="8"/>
  <c r="G144" i="8" s="1"/>
  <c r="F143" i="8"/>
  <c r="F144" i="8" s="1"/>
  <c r="E143" i="8"/>
  <c r="E144" i="8" s="1"/>
  <c r="P131" i="8"/>
  <c r="P132" i="8" s="1"/>
  <c r="O131" i="8"/>
  <c r="O132" i="8" s="1"/>
  <c r="N131" i="8"/>
  <c r="N132" i="8" s="1"/>
  <c r="M131" i="8"/>
  <c r="M132" i="8" s="1"/>
  <c r="L131" i="8"/>
  <c r="L132" i="8" s="1"/>
  <c r="K131" i="8"/>
  <c r="K132" i="8" s="1"/>
  <c r="J131" i="8"/>
  <c r="J132" i="8" s="1"/>
  <c r="I131" i="8"/>
  <c r="I132" i="8" s="1"/>
  <c r="H131" i="8"/>
  <c r="H132" i="8" s="1"/>
  <c r="G131" i="8"/>
  <c r="G132" i="8" s="1"/>
  <c r="F131" i="8"/>
  <c r="F132" i="8" s="1"/>
  <c r="E131" i="8"/>
  <c r="E132" i="8" s="1"/>
  <c r="O120" i="8"/>
  <c r="N120" i="8"/>
  <c r="K120" i="8"/>
  <c r="J120" i="8"/>
  <c r="G120" i="8"/>
  <c r="F120" i="8"/>
  <c r="P106" i="8"/>
  <c r="P107" i="8" s="1"/>
  <c r="O106" i="8"/>
  <c r="O107" i="8" s="1"/>
  <c r="N106" i="8"/>
  <c r="N107" i="8" s="1"/>
  <c r="M106" i="8"/>
  <c r="M107" i="8" s="1"/>
  <c r="L106" i="8"/>
  <c r="L107" i="8" s="1"/>
  <c r="K106" i="8"/>
  <c r="K107" i="8" s="1"/>
  <c r="J106" i="8"/>
  <c r="J107" i="8" s="1"/>
  <c r="I106" i="8"/>
  <c r="I107" i="8" s="1"/>
  <c r="H106" i="8"/>
  <c r="H107" i="8" s="1"/>
  <c r="G106" i="8"/>
  <c r="G107" i="8" s="1"/>
  <c r="F106" i="8"/>
  <c r="F107" i="8" s="1"/>
  <c r="E106" i="8"/>
  <c r="E107" i="8" s="1"/>
  <c r="O95" i="8"/>
  <c r="N95" i="8"/>
  <c r="K95" i="8"/>
  <c r="J95" i="8"/>
  <c r="G95" i="8"/>
  <c r="F95" i="8"/>
  <c r="P81" i="8"/>
  <c r="P82" i="8" s="1"/>
  <c r="O81" i="8"/>
  <c r="O82" i="8" s="1"/>
  <c r="N81" i="8"/>
  <c r="N82" i="8" s="1"/>
  <c r="M81" i="8"/>
  <c r="M82" i="8" s="1"/>
  <c r="L81" i="8"/>
  <c r="L82" i="8" s="1"/>
  <c r="K81" i="8"/>
  <c r="K82" i="8" s="1"/>
  <c r="J81" i="8"/>
  <c r="J82" i="8" s="1"/>
  <c r="I81" i="8"/>
  <c r="I82" i="8" s="1"/>
  <c r="H81" i="8"/>
  <c r="H82" i="8" s="1"/>
  <c r="G81" i="8"/>
  <c r="G82" i="8" s="1"/>
  <c r="F81" i="8"/>
  <c r="F82" i="8" s="1"/>
  <c r="E81" i="8"/>
  <c r="E82" i="8" s="1"/>
  <c r="P69" i="8"/>
  <c r="P70" i="8" s="1"/>
  <c r="O69" i="8"/>
  <c r="O70" i="8" s="1"/>
  <c r="N69" i="8"/>
  <c r="N70" i="8" s="1"/>
  <c r="M69" i="8"/>
  <c r="M70" i="8" s="1"/>
  <c r="L69" i="8"/>
  <c r="L70" i="8" s="1"/>
  <c r="K69" i="8"/>
  <c r="K70" i="8" s="1"/>
  <c r="J69" i="8"/>
  <c r="J70" i="8" s="1"/>
  <c r="I69" i="8"/>
  <c r="I70" i="8" s="1"/>
  <c r="H69" i="8"/>
  <c r="H70" i="8" s="1"/>
  <c r="G69" i="8"/>
  <c r="G70" i="8" s="1"/>
  <c r="F69" i="8"/>
  <c r="F70" i="8" s="1"/>
  <c r="E69" i="8"/>
  <c r="E70" i="8" s="1"/>
  <c r="P57" i="8"/>
  <c r="P58" i="8" s="1"/>
  <c r="O57" i="8"/>
  <c r="O58" i="8" s="1"/>
  <c r="N57" i="8"/>
  <c r="N58" i="8" s="1"/>
  <c r="M57" i="8"/>
  <c r="M58" i="8" s="1"/>
  <c r="L57" i="8"/>
  <c r="L58" i="8" s="1"/>
  <c r="K57" i="8"/>
  <c r="K58" i="8" s="1"/>
  <c r="J57" i="8"/>
  <c r="J58" i="8" s="1"/>
  <c r="I57" i="8"/>
  <c r="I58" i="8" s="1"/>
  <c r="H57" i="8"/>
  <c r="H58" i="8" s="1"/>
  <c r="G57" i="8"/>
  <c r="G58" i="8" s="1"/>
  <c r="F57" i="8"/>
  <c r="F58" i="8" s="1"/>
  <c r="E57" i="8"/>
  <c r="E58" i="8" s="1"/>
  <c r="O46" i="8"/>
  <c r="N46" i="8"/>
  <c r="K46" i="8"/>
  <c r="J46" i="8"/>
  <c r="G46" i="8"/>
  <c r="F46" i="8"/>
  <c r="K33" i="8"/>
  <c r="J33" i="8"/>
  <c r="P19" i="8"/>
  <c r="P20" i="8" s="1"/>
  <c r="O19" i="8"/>
  <c r="O20" i="8" s="1"/>
  <c r="N19" i="8"/>
  <c r="N20" i="8" s="1"/>
  <c r="M19" i="8"/>
  <c r="M20" i="8" s="1"/>
  <c r="L19" i="8"/>
  <c r="L20" i="8" s="1"/>
  <c r="K19" i="8"/>
  <c r="K20" i="8" s="1"/>
  <c r="J19" i="8"/>
  <c r="J20" i="8" s="1"/>
  <c r="I19" i="8"/>
  <c r="I20" i="8" s="1"/>
  <c r="H19" i="8"/>
  <c r="H20" i="8" s="1"/>
  <c r="G19" i="8"/>
  <c r="G20" i="8" s="1"/>
  <c r="F19" i="8"/>
  <c r="F20" i="8" s="1"/>
  <c r="E19" i="8"/>
  <c r="E20" i="8" s="1"/>
  <c r="I182" i="7"/>
  <c r="M182" i="7"/>
  <c r="E182" i="7"/>
  <c r="E181" i="7"/>
  <c r="F181" i="7"/>
  <c r="F182" i="7" s="1"/>
  <c r="F183" i="7" s="1"/>
  <c r="F184" i="7" s="1"/>
  <c r="G181" i="7"/>
  <c r="G182" i="7" s="1"/>
  <c r="G183" i="7" s="1"/>
  <c r="G184" i="7" s="1"/>
  <c r="H181" i="7"/>
  <c r="H182" i="7" s="1"/>
  <c r="I181" i="7"/>
  <c r="J181" i="7"/>
  <c r="J182" i="7" s="1"/>
  <c r="J183" i="7" s="1"/>
  <c r="J184" i="7" s="1"/>
  <c r="K181" i="7"/>
  <c r="K182" i="7" s="1"/>
  <c r="K183" i="7" s="1"/>
  <c r="K184" i="7" s="1"/>
  <c r="L181" i="7"/>
  <c r="L182" i="7" s="1"/>
  <c r="M181" i="7"/>
  <c r="N181" i="7"/>
  <c r="N182" i="7" s="1"/>
  <c r="N183" i="7" s="1"/>
  <c r="N184" i="7" s="1"/>
  <c r="O181" i="7"/>
  <c r="O182" i="7" s="1"/>
  <c r="O183" i="7" s="1"/>
  <c r="O184" i="7" s="1"/>
  <c r="P181" i="7"/>
  <c r="P182" i="7" s="1"/>
  <c r="F31" i="7"/>
  <c r="F32" i="7" s="1"/>
  <c r="G31" i="7"/>
  <c r="G32" i="7" s="1"/>
  <c r="H31" i="7"/>
  <c r="H32" i="7" s="1"/>
  <c r="I31" i="7"/>
  <c r="I32" i="7" s="1"/>
  <c r="J31" i="7"/>
  <c r="J32" i="7" s="1"/>
  <c r="K31" i="7"/>
  <c r="K32" i="7" s="1"/>
  <c r="L31" i="7"/>
  <c r="L32" i="7" s="1"/>
  <c r="M31" i="7"/>
  <c r="M32" i="7" s="1"/>
  <c r="N31" i="7"/>
  <c r="N32" i="7" s="1"/>
  <c r="O31" i="7"/>
  <c r="O32" i="7" s="1"/>
  <c r="P31" i="7"/>
  <c r="P32" i="7" s="1"/>
  <c r="E31" i="7"/>
  <c r="E32" i="7" s="1"/>
  <c r="F15" i="7"/>
  <c r="F16" i="7" s="1"/>
  <c r="G15" i="7"/>
  <c r="G16" i="7" s="1"/>
  <c r="H15" i="7"/>
  <c r="H16" i="7" s="1"/>
  <c r="H183" i="7" s="1"/>
  <c r="H184" i="7" s="1"/>
  <c r="I15" i="7"/>
  <c r="I16" i="7" s="1"/>
  <c r="J15" i="7"/>
  <c r="J16" i="7" s="1"/>
  <c r="K15" i="7"/>
  <c r="K16" i="7" s="1"/>
  <c r="L15" i="7"/>
  <c r="L16" i="7" s="1"/>
  <c r="L183" i="7" s="1"/>
  <c r="L184" i="7" s="1"/>
  <c r="M15" i="7"/>
  <c r="M16" i="7" s="1"/>
  <c r="N15" i="7"/>
  <c r="N16" i="7" s="1"/>
  <c r="O15" i="7"/>
  <c r="O16" i="7" s="1"/>
  <c r="P15" i="7"/>
  <c r="P16" i="7" s="1"/>
  <c r="P183" i="7" s="1"/>
  <c r="P184" i="7" s="1"/>
  <c r="E15" i="7"/>
  <c r="E16" i="7" s="1"/>
  <c r="P167" i="7"/>
  <c r="P168" i="7" s="1"/>
  <c r="O167" i="7"/>
  <c r="O168" i="7" s="1"/>
  <c r="N167" i="7"/>
  <c r="N168" i="7" s="1"/>
  <c r="M167" i="7"/>
  <c r="M168" i="7" s="1"/>
  <c r="L167" i="7"/>
  <c r="L168" i="7" s="1"/>
  <c r="K167" i="7"/>
  <c r="K168" i="7" s="1"/>
  <c r="J167" i="7"/>
  <c r="J168" i="7" s="1"/>
  <c r="I167" i="7"/>
  <c r="I168" i="7" s="1"/>
  <c r="H167" i="7"/>
  <c r="H168" i="7" s="1"/>
  <c r="G167" i="7"/>
  <c r="G168" i="7" s="1"/>
  <c r="F167" i="7"/>
  <c r="F168" i="7" s="1"/>
  <c r="E167" i="7"/>
  <c r="E168" i="7" s="1"/>
  <c r="P152" i="7"/>
  <c r="P153" i="7" s="1"/>
  <c r="O152" i="7"/>
  <c r="O153" i="7" s="1"/>
  <c r="N152" i="7"/>
  <c r="N153" i="7" s="1"/>
  <c r="M152" i="7"/>
  <c r="M153" i="7" s="1"/>
  <c r="L152" i="7"/>
  <c r="L153" i="7" s="1"/>
  <c r="K152" i="7"/>
  <c r="K153" i="7" s="1"/>
  <c r="J152" i="7"/>
  <c r="J153" i="7" s="1"/>
  <c r="I152" i="7"/>
  <c r="I153" i="7" s="1"/>
  <c r="H152" i="7"/>
  <c r="H153" i="7" s="1"/>
  <c r="G152" i="7"/>
  <c r="G153" i="7" s="1"/>
  <c r="F152" i="7"/>
  <c r="F153" i="7" s="1"/>
  <c r="E152" i="7"/>
  <c r="E153" i="7" s="1"/>
  <c r="P136" i="7"/>
  <c r="P137" i="7" s="1"/>
  <c r="O136" i="7"/>
  <c r="O137" i="7" s="1"/>
  <c r="N136" i="7"/>
  <c r="N137" i="7" s="1"/>
  <c r="M136" i="7"/>
  <c r="M137" i="7" s="1"/>
  <c r="L136" i="7"/>
  <c r="L137" i="7" s="1"/>
  <c r="K136" i="7"/>
  <c r="K137" i="7" s="1"/>
  <c r="J136" i="7"/>
  <c r="J137" i="7" s="1"/>
  <c r="I136" i="7"/>
  <c r="I137" i="7" s="1"/>
  <c r="H136" i="7"/>
  <c r="H137" i="7" s="1"/>
  <c r="G136" i="7"/>
  <c r="G137" i="7" s="1"/>
  <c r="F136" i="7"/>
  <c r="F137" i="7" s="1"/>
  <c r="E136" i="7"/>
  <c r="E137" i="7" s="1"/>
  <c r="P121" i="7"/>
  <c r="P122" i="7" s="1"/>
  <c r="O121" i="7"/>
  <c r="O122" i="7" s="1"/>
  <c r="N121" i="7"/>
  <c r="N122" i="7" s="1"/>
  <c r="M121" i="7"/>
  <c r="M122" i="7" s="1"/>
  <c r="L121" i="7"/>
  <c r="L122" i="7" s="1"/>
  <c r="K121" i="7"/>
  <c r="K122" i="7" s="1"/>
  <c r="J121" i="7"/>
  <c r="J122" i="7" s="1"/>
  <c r="I121" i="7"/>
  <c r="I122" i="7" s="1"/>
  <c r="H121" i="7"/>
  <c r="H122" i="7" s="1"/>
  <c r="G121" i="7"/>
  <c r="G122" i="7" s="1"/>
  <c r="F121" i="7"/>
  <c r="F122" i="7" s="1"/>
  <c r="E121" i="7"/>
  <c r="E122" i="7" s="1"/>
  <c r="P105" i="7"/>
  <c r="P106" i="7" s="1"/>
  <c r="O105" i="7"/>
  <c r="O106" i="7" s="1"/>
  <c r="N105" i="7"/>
  <c r="N106" i="7" s="1"/>
  <c r="M105" i="7"/>
  <c r="M106" i="7" s="1"/>
  <c r="L105" i="7"/>
  <c r="L106" i="7" s="1"/>
  <c r="K105" i="7"/>
  <c r="K106" i="7" s="1"/>
  <c r="J105" i="7"/>
  <c r="J106" i="7" s="1"/>
  <c r="I105" i="7"/>
  <c r="I106" i="7" s="1"/>
  <c r="H105" i="7"/>
  <c r="H106" i="7" s="1"/>
  <c r="G105" i="7"/>
  <c r="G106" i="7" s="1"/>
  <c r="F105" i="7"/>
  <c r="F106" i="7" s="1"/>
  <c r="E105" i="7"/>
  <c r="E106" i="7" s="1"/>
  <c r="P91" i="7"/>
  <c r="P92" i="7" s="1"/>
  <c r="O91" i="7"/>
  <c r="O92" i="7" s="1"/>
  <c r="N91" i="7"/>
  <c r="N92" i="7" s="1"/>
  <c r="M91" i="7"/>
  <c r="M92" i="7" s="1"/>
  <c r="L91" i="7"/>
  <c r="L92" i="7" s="1"/>
  <c r="K91" i="7"/>
  <c r="K92" i="7" s="1"/>
  <c r="J91" i="7"/>
  <c r="J92" i="7" s="1"/>
  <c r="I91" i="7"/>
  <c r="I92" i="7" s="1"/>
  <c r="H91" i="7"/>
  <c r="H92" i="7" s="1"/>
  <c r="G91" i="7"/>
  <c r="G92" i="7" s="1"/>
  <c r="F91" i="7"/>
  <c r="F92" i="7" s="1"/>
  <c r="E91" i="7"/>
  <c r="E92" i="7" s="1"/>
  <c r="P77" i="7"/>
  <c r="P78" i="7" s="1"/>
  <c r="O77" i="7"/>
  <c r="O78" i="7" s="1"/>
  <c r="N77" i="7"/>
  <c r="N78" i="7" s="1"/>
  <c r="M77" i="7"/>
  <c r="M78" i="7" s="1"/>
  <c r="L77" i="7"/>
  <c r="L78" i="7" s="1"/>
  <c r="K77" i="7"/>
  <c r="K78" i="7" s="1"/>
  <c r="J77" i="7"/>
  <c r="J78" i="7" s="1"/>
  <c r="I77" i="7"/>
  <c r="I78" i="7" s="1"/>
  <c r="H77" i="7"/>
  <c r="H78" i="7" s="1"/>
  <c r="G77" i="7"/>
  <c r="G78" i="7" s="1"/>
  <c r="F77" i="7"/>
  <c r="F78" i="7" s="1"/>
  <c r="E77" i="7"/>
  <c r="E78" i="7" s="1"/>
  <c r="P61" i="7"/>
  <c r="P62" i="7" s="1"/>
  <c r="O61" i="7"/>
  <c r="O62" i="7" s="1"/>
  <c r="N61" i="7"/>
  <c r="N62" i="7" s="1"/>
  <c r="M61" i="7"/>
  <c r="M62" i="7" s="1"/>
  <c r="L61" i="7"/>
  <c r="L62" i="7" s="1"/>
  <c r="K61" i="7"/>
  <c r="K62" i="7" s="1"/>
  <c r="J61" i="7"/>
  <c r="J62" i="7" s="1"/>
  <c r="I61" i="7"/>
  <c r="I62" i="7" s="1"/>
  <c r="H61" i="7"/>
  <c r="H62" i="7" s="1"/>
  <c r="G61" i="7"/>
  <c r="G62" i="7" s="1"/>
  <c r="F61" i="7"/>
  <c r="F62" i="7" s="1"/>
  <c r="E61" i="7"/>
  <c r="E62" i="7" s="1"/>
  <c r="P46" i="7"/>
  <c r="P47" i="7" s="1"/>
  <c r="O46" i="7"/>
  <c r="O47" i="7" s="1"/>
  <c r="N46" i="7"/>
  <c r="N47" i="7" s="1"/>
  <c r="M46" i="7"/>
  <c r="M47" i="7" s="1"/>
  <c r="L46" i="7"/>
  <c r="L47" i="7" s="1"/>
  <c r="K46" i="7"/>
  <c r="K47" i="7" s="1"/>
  <c r="J46" i="7"/>
  <c r="J47" i="7" s="1"/>
  <c r="I46" i="7"/>
  <c r="I47" i="7" s="1"/>
  <c r="H46" i="7"/>
  <c r="H47" i="7" s="1"/>
  <c r="G46" i="7"/>
  <c r="G47" i="7" s="1"/>
  <c r="F46" i="7"/>
  <c r="F47" i="7" s="1"/>
  <c r="E46" i="7"/>
  <c r="E47" i="7" s="1"/>
  <c r="M183" i="7"/>
  <c r="M184" i="7" s="1"/>
  <c r="I183" i="7"/>
  <c r="I184" i="7" s="1"/>
  <c r="E183" i="7"/>
  <c r="E184" i="7" s="1"/>
  <c r="E15" i="2"/>
  <c r="F15" i="2"/>
  <c r="G15" i="2"/>
  <c r="H15" i="2"/>
  <c r="I15" i="2"/>
  <c r="J15" i="2"/>
  <c r="K15" i="2"/>
  <c r="L15" i="2"/>
  <c r="M15" i="2"/>
  <c r="N15" i="2"/>
  <c r="O15" i="2"/>
  <c r="P15" i="2"/>
  <c r="P16" i="2" s="1"/>
  <c r="E16" i="2"/>
  <c r="F16" i="2"/>
  <c r="G16" i="2"/>
  <c r="H16" i="2"/>
  <c r="I16" i="2"/>
  <c r="J16" i="2"/>
  <c r="K16" i="2"/>
  <c r="L16" i="2"/>
  <c r="M16" i="2"/>
  <c r="N16" i="2"/>
  <c r="O16" i="2"/>
  <c r="E31" i="2"/>
  <c r="F31" i="2"/>
  <c r="G31" i="2"/>
  <c r="H31" i="2"/>
  <c r="I31" i="2"/>
  <c r="J31" i="2"/>
  <c r="K31" i="2"/>
  <c r="L31" i="2"/>
  <c r="M31" i="2"/>
  <c r="N31" i="2"/>
  <c r="O31" i="2"/>
  <c r="P31" i="2"/>
  <c r="E32" i="2"/>
  <c r="F32" i="2"/>
  <c r="G32" i="2"/>
  <c r="H32" i="2"/>
  <c r="I32" i="2"/>
  <c r="J32" i="2"/>
  <c r="K32" i="2"/>
  <c r="L32" i="2"/>
  <c r="M32" i="2"/>
  <c r="N32" i="2"/>
  <c r="O32" i="2"/>
  <c r="P32" i="2"/>
  <c r="E47" i="2"/>
  <c r="F47" i="2"/>
  <c r="G47" i="2"/>
  <c r="H47" i="2"/>
  <c r="I47" i="2"/>
  <c r="J47" i="2"/>
  <c r="K47" i="2"/>
  <c r="L47" i="2"/>
  <c r="M47" i="2"/>
  <c r="N47" i="2"/>
  <c r="O47" i="2"/>
  <c r="P47" i="2"/>
  <c r="E48" i="2"/>
  <c r="F48" i="2"/>
  <c r="G48" i="2"/>
  <c r="H48" i="2"/>
  <c r="I48" i="2"/>
  <c r="J48" i="2"/>
  <c r="K48" i="2"/>
  <c r="L48" i="2"/>
  <c r="M48" i="2"/>
  <c r="N48" i="2"/>
  <c r="O48" i="2"/>
  <c r="P48" i="2"/>
  <c r="E62" i="2"/>
  <c r="F62" i="2"/>
  <c r="G62" i="2"/>
  <c r="H62" i="2"/>
  <c r="I62" i="2"/>
  <c r="J62" i="2"/>
  <c r="K62" i="2"/>
  <c r="L62" i="2"/>
  <c r="M62" i="2"/>
  <c r="N62" i="2"/>
  <c r="O62" i="2"/>
  <c r="P62" i="2"/>
  <c r="E63" i="2"/>
  <c r="F63" i="2"/>
  <c r="G63" i="2"/>
  <c r="H63" i="2"/>
  <c r="I63" i="2"/>
  <c r="J63" i="2"/>
  <c r="K63" i="2"/>
  <c r="L63" i="2"/>
  <c r="M63" i="2"/>
  <c r="N63" i="2"/>
  <c r="O63" i="2"/>
  <c r="P63" i="2"/>
  <c r="E78" i="2"/>
  <c r="F78" i="2"/>
  <c r="G78" i="2"/>
  <c r="H78" i="2"/>
  <c r="I78" i="2"/>
  <c r="J78" i="2"/>
  <c r="K78" i="2"/>
  <c r="L78" i="2"/>
  <c r="M78" i="2"/>
  <c r="N78" i="2"/>
  <c r="O78" i="2"/>
  <c r="P78" i="2"/>
  <c r="E79" i="2"/>
  <c r="F79" i="2"/>
  <c r="G79" i="2"/>
  <c r="H79" i="2"/>
  <c r="I79" i="2"/>
  <c r="J79" i="2"/>
  <c r="K79" i="2"/>
  <c r="L79" i="2"/>
  <c r="M79" i="2"/>
  <c r="N79" i="2"/>
  <c r="O79" i="2"/>
  <c r="P79" i="2"/>
  <c r="E93" i="2"/>
  <c r="F93" i="2"/>
  <c r="G93" i="2"/>
  <c r="H93" i="2"/>
  <c r="I93" i="2"/>
  <c r="J93" i="2"/>
  <c r="K93" i="2"/>
  <c r="L93" i="2"/>
  <c r="M93" i="2"/>
  <c r="N93" i="2"/>
  <c r="O93" i="2"/>
  <c r="P93" i="2"/>
  <c r="E94" i="2"/>
  <c r="F94" i="2"/>
  <c r="G94" i="2"/>
  <c r="H94" i="2"/>
  <c r="I94" i="2"/>
  <c r="J94" i="2"/>
  <c r="K94" i="2"/>
  <c r="L94" i="2"/>
  <c r="M94" i="2"/>
  <c r="N94" i="2"/>
  <c r="O94" i="2"/>
  <c r="P94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P186" i="5"/>
  <c r="P187" i="5" s="1"/>
  <c r="O186" i="5"/>
  <c r="O187" i="5" s="1"/>
  <c r="N186" i="5"/>
  <c r="N187" i="5" s="1"/>
  <c r="M186" i="5"/>
  <c r="M187" i="5" s="1"/>
  <c r="L186" i="5"/>
  <c r="L187" i="5" s="1"/>
  <c r="K186" i="5"/>
  <c r="K187" i="5" s="1"/>
  <c r="J186" i="5"/>
  <c r="J187" i="5" s="1"/>
  <c r="I186" i="5"/>
  <c r="I187" i="5" s="1"/>
  <c r="H186" i="5"/>
  <c r="H187" i="5" s="1"/>
  <c r="G186" i="5"/>
  <c r="G187" i="5" s="1"/>
  <c r="F186" i="5"/>
  <c r="F187" i="5" s="1"/>
  <c r="E186" i="5"/>
  <c r="E187" i="5" s="1"/>
  <c r="P171" i="5"/>
  <c r="P172" i="5" s="1"/>
  <c r="O171" i="5"/>
  <c r="O172" i="5" s="1"/>
  <c r="N171" i="5"/>
  <c r="N172" i="5" s="1"/>
  <c r="M171" i="5"/>
  <c r="M172" i="5" s="1"/>
  <c r="L171" i="5"/>
  <c r="L172" i="5" s="1"/>
  <c r="K171" i="5"/>
  <c r="K172" i="5" s="1"/>
  <c r="J171" i="5"/>
  <c r="J172" i="5" s="1"/>
  <c r="I171" i="5"/>
  <c r="I172" i="5" s="1"/>
  <c r="H171" i="5"/>
  <c r="H172" i="5" s="1"/>
  <c r="G171" i="5"/>
  <c r="G172" i="5" s="1"/>
  <c r="F171" i="5"/>
  <c r="F172" i="5" s="1"/>
  <c r="E171" i="5"/>
  <c r="E172" i="5" s="1"/>
  <c r="P156" i="5"/>
  <c r="P157" i="5" s="1"/>
  <c r="O156" i="5"/>
  <c r="O157" i="5" s="1"/>
  <c r="N156" i="5"/>
  <c r="N157" i="5" s="1"/>
  <c r="M156" i="5"/>
  <c r="M157" i="5" s="1"/>
  <c r="L156" i="5"/>
  <c r="L157" i="5" s="1"/>
  <c r="K156" i="5"/>
  <c r="K157" i="5" s="1"/>
  <c r="J156" i="5"/>
  <c r="J157" i="5" s="1"/>
  <c r="I156" i="5"/>
  <c r="I157" i="5" s="1"/>
  <c r="H156" i="5"/>
  <c r="H157" i="5" s="1"/>
  <c r="G156" i="5"/>
  <c r="G157" i="5" s="1"/>
  <c r="F156" i="5"/>
  <c r="F157" i="5" s="1"/>
  <c r="E156" i="5"/>
  <c r="E157" i="5" s="1"/>
  <c r="P140" i="5"/>
  <c r="P141" i="5" s="1"/>
  <c r="O140" i="5"/>
  <c r="O141" i="5" s="1"/>
  <c r="N140" i="5"/>
  <c r="N141" i="5" s="1"/>
  <c r="M140" i="5"/>
  <c r="M141" i="5" s="1"/>
  <c r="L140" i="5"/>
  <c r="L141" i="5" s="1"/>
  <c r="K140" i="5"/>
  <c r="K141" i="5" s="1"/>
  <c r="J140" i="5"/>
  <c r="J141" i="5" s="1"/>
  <c r="I140" i="5"/>
  <c r="I141" i="5" s="1"/>
  <c r="H140" i="5"/>
  <c r="H141" i="5" s="1"/>
  <c r="G140" i="5"/>
  <c r="G141" i="5" s="1"/>
  <c r="F140" i="5"/>
  <c r="F141" i="5" s="1"/>
  <c r="E140" i="5"/>
  <c r="E141" i="5" s="1"/>
  <c r="P124" i="5"/>
  <c r="P125" i="5" s="1"/>
  <c r="O124" i="5"/>
  <c r="O125" i="5" s="1"/>
  <c r="N124" i="5"/>
  <c r="N125" i="5" s="1"/>
  <c r="M124" i="5"/>
  <c r="M125" i="5" s="1"/>
  <c r="L124" i="5"/>
  <c r="L125" i="5" s="1"/>
  <c r="K124" i="5"/>
  <c r="K125" i="5" s="1"/>
  <c r="J124" i="5"/>
  <c r="J125" i="5" s="1"/>
  <c r="I124" i="5"/>
  <c r="I125" i="5" s="1"/>
  <c r="H124" i="5"/>
  <c r="H125" i="5" s="1"/>
  <c r="G124" i="5"/>
  <c r="G125" i="5" s="1"/>
  <c r="F124" i="5"/>
  <c r="F125" i="5" s="1"/>
  <c r="E124" i="5"/>
  <c r="E125" i="5" s="1"/>
  <c r="P108" i="5"/>
  <c r="P109" i="5" s="1"/>
  <c r="O108" i="5"/>
  <c r="O109" i="5" s="1"/>
  <c r="N108" i="5"/>
  <c r="N109" i="5" s="1"/>
  <c r="M108" i="5"/>
  <c r="M109" i="5" s="1"/>
  <c r="L108" i="5"/>
  <c r="L109" i="5" s="1"/>
  <c r="K108" i="5"/>
  <c r="K109" i="5" s="1"/>
  <c r="J108" i="5"/>
  <c r="J109" i="5" s="1"/>
  <c r="I108" i="5"/>
  <c r="I109" i="5" s="1"/>
  <c r="H108" i="5"/>
  <c r="H109" i="5" s="1"/>
  <c r="G108" i="5"/>
  <c r="G109" i="5" s="1"/>
  <c r="F108" i="5"/>
  <c r="F109" i="5" s="1"/>
  <c r="E108" i="5"/>
  <c r="E109" i="5" s="1"/>
  <c r="P93" i="5"/>
  <c r="P94" i="5" s="1"/>
  <c r="O93" i="5"/>
  <c r="O94" i="5" s="1"/>
  <c r="N93" i="5"/>
  <c r="N94" i="5" s="1"/>
  <c r="M93" i="5"/>
  <c r="M94" i="5" s="1"/>
  <c r="L93" i="5"/>
  <c r="L94" i="5" s="1"/>
  <c r="K93" i="5"/>
  <c r="K94" i="5" s="1"/>
  <c r="J93" i="5"/>
  <c r="J94" i="5" s="1"/>
  <c r="I93" i="5"/>
  <c r="I94" i="5" s="1"/>
  <c r="H93" i="5"/>
  <c r="H94" i="5" s="1"/>
  <c r="G93" i="5"/>
  <c r="G94" i="5" s="1"/>
  <c r="F93" i="5"/>
  <c r="F94" i="5" s="1"/>
  <c r="E93" i="5"/>
  <c r="E94" i="5" s="1"/>
  <c r="P78" i="5"/>
  <c r="P79" i="5" s="1"/>
  <c r="O78" i="5"/>
  <c r="O79" i="5" s="1"/>
  <c r="N78" i="5"/>
  <c r="N79" i="5" s="1"/>
  <c r="M78" i="5"/>
  <c r="M79" i="5" s="1"/>
  <c r="L78" i="5"/>
  <c r="L79" i="5" s="1"/>
  <c r="K78" i="5"/>
  <c r="K79" i="5" s="1"/>
  <c r="J78" i="5"/>
  <c r="J79" i="5" s="1"/>
  <c r="I78" i="5"/>
  <c r="I79" i="5" s="1"/>
  <c r="H78" i="5"/>
  <c r="H79" i="5" s="1"/>
  <c r="G78" i="5"/>
  <c r="G79" i="5" s="1"/>
  <c r="F78" i="5"/>
  <c r="F79" i="5" s="1"/>
  <c r="E78" i="5"/>
  <c r="E79" i="5" s="1"/>
  <c r="P62" i="5"/>
  <c r="P63" i="5" s="1"/>
  <c r="O62" i="5"/>
  <c r="O63" i="5" s="1"/>
  <c r="N62" i="5"/>
  <c r="N63" i="5" s="1"/>
  <c r="M62" i="5"/>
  <c r="M63" i="5" s="1"/>
  <c r="L62" i="5"/>
  <c r="L63" i="5" s="1"/>
  <c r="K62" i="5"/>
  <c r="K63" i="5" s="1"/>
  <c r="J62" i="5"/>
  <c r="J63" i="5" s="1"/>
  <c r="I62" i="5"/>
  <c r="I63" i="5" s="1"/>
  <c r="H62" i="5"/>
  <c r="H63" i="5" s="1"/>
  <c r="G62" i="5"/>
  <c r="G63" i="5" s="1"/>
  <c r="F62" i="5"/>
  <c r="F63" i="5" s="1"/>
  <c r="E62" i="5"/>
  <c r="E63" i="5" s="1"/>
  <c r="P47" i="5"/>
  <c r="P48" i="5" s="1"/>
  <c r="O47" i="5"/>
  <c r="O48" i="5" s="1"/>
  <c r="N47" i="5"/>
  <c r="N48" i="5" s="1"/>
  <c r="M47" i="5"/>
  <c r="M48" i="5" s="1"/>
  <c r="L47" i="5"/>
  <c r="L48" i="5" s="1"/>
  <c r="K47" i="5"/>
  <c r="K48" i="5" s="1"/>
  <c r="J47" i="5"/>
  <c r="J48" i="5" s="1"/>
  <c r="I47" i="5"/>
  <c r="I48" i="5" s="1"/>
  <c r="H47" i="5"/>
  <c r="H48" i="5" s="1"/>
  <c r="G47" i="5"/>
  <c r="G48" i="5" s="1"/>
  <c r="F47" i="5"/>
  <c r="F48" i="5" s="1"/>
  <c r="E47" i="5"/>
  <c r="E48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P15" i="5"/>
  <c r="P16" i="5" s="1"/>
  <c r="O15" i="5"/>
  <c r="O16" i="5" s="1"/>
  <c r="N15" i="5"/>
  <c r="N16" i="5" s="1"/>
  <c r="M15" i="5"/>
  <c r="M16" i="5" s="1"/>
  <c r="L15" i="5"/>
  <c r="L16" i="5" s="1"/>
  <c r="K15" i="5"/>
  <c r="K16" i="5" s="1"/>
  <c r="J15" i="5"/>
  <c r="J16" i="5" s="1"/>
  <c r="J188" i="5" s="1"/>
  <c r="J189" i="5" s="1"/>
  <c r="I15" i="5"/>
  <c r="I16" i="5" s="1"/>
  <c r="H15" i="5"/>
  <c r="H16" i="5" s="1"/>
  <c r="G15" i="5"/>
  <c r="G16" i="5" s="1"/>
  <c r="F15" i="5"/>
  <c r="F16" i="5" s="1"/>
  <c r="F188" i="5" s="1"/>
  <c r="F189" i="5" s="1"/>
  <c r="E15" i="5"/>
  <c r="E16" i="5" s="1"/>
  <c r="P186" i="4"/>
  <c r="P187" i="4" s="1"/>
  <c r="O186" i="4"/>
  <c r="O187" i="4" s="1"/>
  <c r="N186" i="4"/>
  <c r="N187" i="4" s="1"/>
  <c r="M186" i="4"/>
  <c r="M187" i="4" s="1"/>
  <c r="L186" i="4"/>
  <c r="L187" i="4" s="1"/>
  <c r="K186" i="4"/>
  <c r="K187" i="4" s="1"/>
  <c r="J186" i="4"/>
  <c r="J187" i="4" s="1"/>
  <c r="I186" i="4"/>
  <c r="I187" i="4" s="1"/>
  <c r="H186" i="4"/>
  <c r="H187" i="4" s="1"/>
  <c r="G186" i="4"/>
  <c r="G187" i="4" s="1"/>
  <c r="F186" i="4"/>
  <c r="F187" i="4" s="1"/>
  <c r="E186" i="4"/>
  <c r="E187" i="4" s="1"/>
  <c r="P171" i="4"/>
  <c r="P172" i="4" s="1"/>
  <c r="O171" i="4"/>
  <c r="O172" i="4" s="1"/>
  <c r="N171" i="4"/>
  <c r="N172" i="4" s="1"/>
  <c r="M171" i="4"/>
  <c r="M172" i="4" s="1"/>
  <c r="L171" i="4"/>
  <c r="L172" i="4" s="1"/>
  <c r="K171" i="4"/>
  <c r="K172" i="4" s="1"/>
  <c r="J171" i="4"/>
  <c r="J172" i="4" s="1"/>
  <c r="I171" i="4"/>
  <c r="I172" i="4" s="1"/>
  <c r="H171" i="4"/>
  <c r="H172" i="4" s="1"/>
  <c r="G171" i="4"/>
  <c r="G172" i="4" s="1"/>
  <c r="F171" i="4"/>
  <c r="F172" i="4" s="1"/>
  <c r="E171" i="4"/>
  <c r="E172" i="4" s="1"/>
  <c r="P156" i="4"/>
  <c r="P157" i="4" s="1"/>
  <c r="O156" i="4"/>
  <c r="O157" i="4" s="1"/>
  <c r="N156" i="4"/>
  <c r="N157" i="4" s="1"/>
  <c r="M156" i="4"/>
  <c r="M157" i="4" s="1"/>
  <c r="L156" i="4"/>
  <c r="L157" i="4" s="1"/>
  <c r="K156" i="4"/>
  <c r="K157" i="4" s="1"/>
  <c r="J156" i="4"/>
  <c r="J157" i="4" s="1"/>
  <c r="I156" i="4"/>
  <c r="I157" i="4" s="1"/>
  <c r="H156" i="4"/>
  <c r="H157" i="4" s="1"/>
  <c r="G156" i="4"/>
  <c r="G157" i="4" s="1"/>
  <c r="F156" i="4"/>
  <c r="F157" i="4" s="1"/>
  <c r="E156" i="4"/>
  <c r="E157" i="4" s="1"/>
  <c r="P140" i="4"/>
  <c r="P141" i="4" s="1"/>
  <c r="O140" i="4"/>
  <c r="O141" i="4" s="1"/>
  <c r="N140" i="4"/>
  <c r="N141" i="4" s="1"/>
  <c r="M140" i="4"/>
  <c r="M141" i="4" s="1"/>
  <c r="L140" i="4"/>
  <c r="L141" i="4" s="1"/>
  <c r="K140" i="4"/>
  <c r="K141" i="4" s="1"/>
  <c r="J140" i="4"/>
  <c r="J141" i="4" s="1"/>
  <c r="I140" i="4"/>
  <c r="I141" i="4" s="1"/>
  <c r="H140" i="4"/>
  <c r="H141" i="4" s="1"/>
  <c r="G140" i="4"/>
  <c r="G141" i="4" s="1"/>
  <c r="F140" i="4"/>
  <c r="F141" i="4" s="1"/>
  <c r="E140" i="4"/>
  <c r="E141" i="4" s="1"/>
  <c r="P124" i="4"/>
  <c r="P125" i="4" s="1"/>
  <c r="O124" i="4"/>
  <c r="O125" i="4" s="1"/>
  <c r="N124" i="4"/>
  <c r="N125" i="4" s="1"/>
  <c r="M124" i="4"/>
  <c r="M125" i="4" s="1"/>
  <c r="L124" i="4"/>
  <c r="L125" i="4" s="1"/>
  <c r="K124" i="4"/>
  <c r="K125" i="4" s="1"/>
  <c r="J124" i="4"/>
  <c r="J125" i="4" s="1"/>
  <c r="I124" i="4"/>
  <c r="I125" i="4" s="1"/>
  <c r="H124" i="4"/>
  <c r="H125" i="4" s="1"/>
  <c r="G124" i="4"/>
  <c r="G125" i="4" s="1"/>
  <c r="F124" i="4"/>
  <c r="F125" i="4" s="1"/>
  <c r="E124" i="4"/>
  <c r="E125" i="4" s="1"/>
  <c r="P108" i="4"/>
  <c r="P109" i="4" s="1"/>
  <c r="O108" i="4"/>
  <c r="O109" i="4" s="1"/>
  <c r="N108" i="4"/>
  <c r="N109" i="4" s="1"/>
  <c r="M108" i="4"/>
  <c r="M109" i="4" s="1"/>
  <c r="L108" i="4"/>
  <c r="L109" i="4" s="1"/>
  <c r="K108" i="4"/>
  <c r="K109" i="4" s="1"/>
  <c r="J108" i="4"/>
  <c r="J109" i="4" s="1"/>
  <c r="I108" i="4"/>
  <c r="I109" i="4" s="1"/>
  <c r="H108" i="4"/>
  <c r="H109" i="4" s="1"/>
  <c r="G108" i="4"/>
  <c r="G109" i="4" s="1"/>
  <c r="F108" i="4"/>
  <c r="F109" i="4" s="1"/>
  <c r="E108" i="4"/>
  <c r="E109" i="4" s="1"/>
  <c r="P93" i="4"/>
  <c r="P94" i="4" s="1"/>
  <c r="O93" i="4"/>
  <c r="O94" i="4" s="1"/>
  <c r="N93" i="4"/>
  <c r="N94" i="4" s="1"/>
  <c r="M93" i="4"/>
  <c r="M94" i="4" s="1"/>
  <c r="L93" i="4"/>
  <c r="L94" i="4" s="1"/>
  <c r="K93" i="4"/>
  <c r="K94" i="4" s="1"/>
  <c r="J93" i="4"/>
  <c r="J94" i="4" s="1"/>
  <c r="I93" i="4"/>
  <c r="I94" i="4" s="1"/>
  <c r="H93" i="4"/>
  <c r="H94" i="4" s="1"/>
  <c r="G93" i="4"/>
  <c r="G94" i="4" s="1"/>
  <c r="F93" i="4"/>
  <c r="F94" i="4" s="1"/>
  <c r="E93" i="4"/>
  <c r="E94" i="4" s="1"/>
  <c r="P78" i="4"/>
  <c r="P79" i="4" s="1"/>
  <c r="O78" i="4"/>
  <c r="O79" i="4" s="1"/>
  <c r="N78" i="4"/>
  <c r="N79" i="4" s="1"/>
  <c r="M78" i="4"/>
  <c r="M79" i="4" s="1"/>
  <c r="L78" i="4"/>
  <c r="L79" i="4" s="1"/>
  <c r="K78" i="4"/>
  <c r="K79" i="4" s="1"/>
  <c r="J78" i="4"/>
  <c r="J79" i="4" s="1"/>
  <c r="I78" i="4"/>
  <c r="I79" i="4" s="1"/>
  <c r="H78" i="4"/>
  <c r="H79" i="4" s="1"/>
  <c r="G78" i="4"/>
  <c r="G79" i="4" s="1"/>
  <c r="F78" i="4"/>
  <c r="F79" i="4" s="1"/>
  <c r="E78" i="4"/>
  <c r="E79" i="4" s="1"/>
  <c r="P62" i="4"/>
  <c r="P63" i="4" s="1"/>
  <c r="O62" i="4"/>
  <c r="O63" i="4" s="1"/>
  <c r="N62" i="4"/>
  <c r="N63" i="4" s="1"/>
  <c r="M62" i="4"/>
  <c r="M63" i="4" s="1"/>
  <c r="L62" i="4"/>
  <c r="L63" i="4" s="1"/>
  <c r="K62" i="4"/>
  <c r="K63" i="4" s="1"/>
  <c r="J62" i="4"/>
  <c r="J63" i="4" s="1"/>
  <c r="I62" i="4"/>
  <c r="I63" i="4" s="1"/>
  <c r="H62" i="4"/>
  <c r="H63" i="4" s="1"/>
  <c r="G62" i="4"/>
  <c r="G63" i="4" s="1"/>
  <c r="F62" i="4"/>
  <c r="F63" i="4" s="1"/>
  <c r="E62" i="4"/>
  <c r="E63" i="4" s="1"/>
  <c r="P47" i="4"/>
  <c r="P48" i="4" s="1"/>
  <c r="O47" i="4"/>
  <c r="O48" i="4" s="1"/>
  <c r="N47" i="4"/>
  <c r="N48" i="4" s="1"/>
  <c r="M47" i="4"/>
  <c r="M48" i="4" s="1"/>
  <c r="L47" i="4"/>
  <c r="L48" i="4" s="1"/>
  <c r="K47" i="4"/>
  <c r="K48" i="4" s="1"/>
  <c r="J47" i="4"/>
  <c r="J48" i="4" s="1"/>
  <c r="I47" i="4"/>
  <c r="I48" i="4" s="1"/>
  <c r="H47" i="4"/>
  <c r="H48" i="4" s="1"/>
  <c r="G47" i="4"/>
  <c r="G48" i="4" s="1"/>
  <c r="F47" i="4"/>
  <c r="F48" i="4" s="1"/>
  <c r="E47" i="4"/>
  <c r="E48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P15" i="4"/>
  <c r="P16" i="4" s="1"/>
  <c r="O15" i="4"/>
  <c r="O16" i="4" s="1"/>
  <c r="N15" i="4"/>
  <c r="N16" i="4" s="1"/>
  <c r="M15" i="4"/>
  <c r="M16" i="4" s="1"/>
  <c r="L15" i="4"/>
  <c r="L16" i="4" s="1"/>
  <c r="K15" i="4"/>
  <c r="K16" i="4" s="1"/>
  <c r="J15" i="4"/>
  <c r="J16" i="4" s="1"/>
  <c r="I15" i="4"/>
  <c r="I16" i="4" s="1"/>
  <c r="H15" i="4"/>
  <c r="H16" i="4" s="1"/>
  <c r="G15" i="4"/>
  <c r="G16" i="4" s="1"/>
  <c r="F15" i="4"/>
  <c r="F16" i="4" s="1"/>
  <c r="E15" i="4"/>
  <c r="E16" i="4" s="1"/>
  <c r="P314" i="3"/>
  <c r="O314" i="3"/>
  <c r="N314" i="3"/>
  <c r="M314" i="3"/>
  <c r="L314" i="3"/>
  <c r="K314" i="3"/>
  <c r="J314" i="3"/>
  <c r="I314" i="3"/>
  <c r="H314" i="3"/>
  <c r="G314" i="3"/>
  <c r="F314" i="3"/>
  <c r="E314" i="3"/>
  <c r="P303" i="3"/>
  <c r="P315" i="3" s="1"/>
  <c r="O303" i="3"/>
  <c r="O315" i="3" s="1"/>
  <c r="N303" i="3"/>
  <c r="N315" i="3" s="1"/>
  <c r="M303" i="3"/>
  <c r="M315" i="3" s="1"/>
  <c r="L303" i="3"/>
  <c r="L315" i="3" s="1"/>
  <c r="K303" i="3"/>
  <c r="K315" i="3" s="1"/>
  <c r="J303" i="3"/>
  <c r="J315" i="3" s="1"/>
  <c r="I303" i="3"/>
  <c r="I315" i="3" s="1"/>
  <c r="H303" i="3"/>
  <c r="H315" i="3" s="1"/>
  <c r="G303" i="3"/>
  <c r="G315" i="3" s="1"/>
  <c r="F303" i="3"/>
  <c r="F315" i="3" s="1"/>
  <c r="E303" i="3"/>
  <c r="E315" i="3" s="1"/>
  <c r="P288" i="3"/>
  <c r="O288" i="3"/>
  <c r="N288" i="3"/>
  <c r="M288" i="3"/>
  <c r="L288" i="3"/>
  <c r="K288" i="3"/>
  <c r="J288" i="3"/>
  <c r="I288" i="3"/>
  <c r="H288" i="3"/>
  <c r="G288" i="3"/>
  <c r="F288" i="3"/>
  <c r="E288" i="3"/>
  <c r="P278" i="3"/>
  <c r="P289" i="3" s="1"/>
  <c r="O278" i="3"/>
  <c r="O289" i="3" s="1"/>
  <c r="N278" i="3"/>
  <c r="N289" i="3" s="1"/>
  <c r="M278" i="3"/>
  <c r="M289" i="3" s="1"/>
  <c r="L278" i="3"/>
  <c r="L289" i="3" s="1"/>
  <c r="K278" i="3"/>
  <c r="K289" i="3" s="1"/>
  <c r="J278" i="3"/>
  <c r="J289" i="3" s="1"/>
  <c r="I278" i="3"/>
  <c r="I289" i="3" s="1"/>
  <c r="H278" i="3"/>
  <c r="H289" i="3" s="1"/>
  <c r="G278" i="3"/>
  <c r="G289" i="3" s="1"/>
  <c r="F278" i="3"/>
  <c r="F289" i="3" s="1"/>
  <c r="E278" i="3"/>
  <c r="E289" i="3" s="1"/>
  <c r="P263" i="3"/>
  <c r="O263" i="3"/>
  <c r="N263" i="3"/>
  <c r="M263" i="3"/>
  <c r="L263" i="3"/>
  <c r="K263" i="3"/>
  <c r="J263" i="3"/>
  <c r="I263" i="3"/>
  <c r="H263" i="3"/>
  <c r="G263" i="3"/>
  <c r="F263" i="3"/>
  <c r="E263" i="3"/>
  <c r="P252" i="3"/>
  <c r="P264" i="3" s="1"/>
  <c r="O252" i="3"/>
  <c r="O264" i="3" s="1"/>
  <c r="N252" i="3"/>
  <c r="N264" i="3" s="1"/>
  <c r="M252" i="3"/>
  <c r="M264" i="3" s="1"/>
  <c r="L252" i="3"/>
  <c r="L264" i="3" s="1"/>
  <c r="K252" i="3"/>
  <c r="K264" i="3" s="1"/>
  <c r="J252" i="3"/>
  <c r="J264" i="3" s="1"/>
  <c r="I252" i="3"/>
  <c r="I264" i="3" s="1"/>
  <c r="H252" i="3"/>
  <c r="H264" i="3" s="1"/>
  <c r="G252" i="3"/>
  <c r="G264" i="3" s="1"/>
  <c r="F252" i="3"/>
  <c r="F264" i="3" s="1"/>
  <c r="E252" i="3"/>
  <c r="E264" i="3" s="1"/>
  <c r="P236" i="3"/>
  <c r="O236" i="3"/>
  <c r="N236" i="3"/>
  <c r="M236" i="3"/>
  <c r="L236" i="3"/>
  <c r="K236" i="3"/>
  <c r="J236" i="3"/>
  <c r="I236" i="3"/>
  <c r="H236" i="3"/>
  <c r="G236" i="3"/>
  <c r="F236" i="3"/>
  <c r="E236" i="3"/>
  <c r="P224" i="3"/>
  <c r="P237" i="3" s="1"/>
  <c r="O224" i="3"/>
  <c r="O237" i="3" s="1"/>
  <c r="N224" i="3"/>
  <c r="N237" i="3" s="1"/>
  <c r="M224" i="3"/>
  <c r="M237" i="3" s="1"/>
  <c r="L224" i="3"/>
  <c r="L237" i="3" s="1"/>
  <c r="K224" i="3"/>
  <c r="K237" i="3" s="1"/>
  <c r="J224" i="3"/>
  <c r="J237" i="3" s="1"/>
  <c r="I224" i="3"/>
  <c r="I237" i="3" s="1"/>
  <c r="H224" i="3"/>
  <c r="H237" i="3" s="1"/>
  <c r="G224" i="3"/>
  <c r="G237" i="3" s="1"/>
  <c r="F224" i="3"/>
  <c r="F237" i="3" s="1"/>
  <c r="E224" i="3"/>
  <c r="E237" i="3" s="1"/>
  <c r="P208" i="3"/>
  <c r="O208" i="3"/>
  <c r="N208" i="3"/>
  <c r="M208" i="3"/>
  <c r="L208" i="3"/>
  <c r="K208" i="3"/>
  <c r="J208" i="3"/>
  <c r="I208" i="3"/>
  <c r="H208" i="3"/>
  <c r="G208" i="3"/>
  <c r="F208" i="3"/>
  <c r="E208" i="3"/>
  <c r="P198" i="3"/>
  <c r="P209" i="3" s="1"/>
  <c r="O198" i="3"/>
  <c r="O209" i="3" s="1"/>
  <c r="N198" i="3"/>
  <c r="N209" i="3" s="1"/>
  <c r="M198" i="3"/>
  <c r="M209" i="3" s="1"/>
  <c r="L198" i="3"/>
  <c r="L209" i="3" s="1"/>
  <c r="K198" i="3"/>
  <c r="K209" i="3" s="1"/>
  <c r="J198" i="3"/>
  <c r="J209" i="3" s="1"/>
  <c r="I198" i="3"/>
  <c r="I209" i="3" s="1"/>
  <c r="H198" i="3"/>
  <c r="H209" i="3" s="1"/>
  <c r="G198" i="3"/>
  <c r="G209" i="3" s="1"/>
  <c r="F198" i="3"/>
  <c r="F209" i="3" s="1"/>
  <c r="E198" i="3"/>
  <c r="E209" i="3" s="1"/>
  <c r="P182" i="3"/>
  <c r="O182" i="3"/>
  <c r="N182" i="3"/>
  <c r="M182" i="3"/>
  <c r="L182" i="3"/>
  <c r="K182" i="3"/>
  <c r="J182" i="3"/>
  <c r="I182" i="3"/>
  <c r="H182" i="3"/>
  <c r="G182" i="3"/>
  <c r="F182" i="3"/>
  <c r="E182" i="3"/>
  <c r="P171" i="3"/>
  <c r="P183" i="3" s="1"/>
  <c r="O171" i="3"/>
  <c r="O183" i="3" s="1"/>
  <c r="N171" i="3"/>
  <c r="N183" i="3" s="1"/>
  <c r="M171" i="3"/>
  <c r="M183" i="3" s="1"/>
  <c r="L171" i="3"/>
  <c r="L183" i="3" s="1"/>
  <c r="K171" i="3"/>
  <c r="K183" i="3" s="1"/>
  <c r="J171" i="3"/>
  <c r="J183" i="3" s="1"/>
  <c r="I171" i="3"/>
  <c r="I183" i="3" s="1"/>
  <c r="H171" i="3"/>
  <c r="H183" i="3" s="1"/>
  <c r="G171" i="3"/>
  <c r="G183" i="3" s="1"/>
  <c r="F171" i="3"/>
  <c r="F183" i="3" s="1"/>
  <c r="E171" i="3"/>
  <c r="E183" i="3" s="1"/>
  <c r="P156" i="3"/>
  <c r="O156" i="3"/>
  <c r="N156" i="3"/>
  <c r="M156" i="3"/>
  <c r="L156" i="3"/>
  <c r="K156" i="3"/>
  <c r="J156" i="3"/>
  <c r="I156" i="3"/>
  <c r="H156" i="3"/>
  <c r="G156" i="3"/>
  <c r="F156" i="3"/>
  <c r="E156" i="3"/>
  <c r="P145" i="3"/>
  <c r="P157" i="3" s="1"/>
  <c r="O145" i="3"/>
  <c r="O157" i="3" s="1"/>
  <c r="N145" i="3"/>
  <c r="N157" i="3" s="1"/>
  <c r="M145" i="3"/>
  <c r="M157" i="3" s="1"/>
  <c r="L145" i="3"/>
  <c r="L157" i="3" s="1"/>
  <c r="K145" i="3"/>
  <c r="K157" i="3" s="1"/>
  <c r="J145" i="3"/>
  <c r="J157" i="3" s="1"/>
  <c r="I145" i="3"/>
  <c r="I157" i="3" s="1"/>
  <c r="H145" i="3"/>
  <c r="H157" i="3" s="1"/>
  <c r="G145" i="3"/>
  <c r="G157" i="3" s="1"/>
  <c r="F145" i="3"/>
  <c r="F157" i="3" s="1"/>
  <c r="E145" i="3"/>
  <c r="E157" i="3" s="1"/>
  <c r="P130" i="3"/>
  <c r="O130" i="3"/>
  <c r="N130" i="3"/>
  <c r="M130" i="3"/>
  <c r="L130" i="3"/>
  <c r="K130" i="3"/>
  <c r="J130" i="3"/>
  <c r="I130" i="3"/>
  <c r="H130" i="3"/>
  <c r="G130" i="3"/>
  <c r="F130" i="3"/>
  <c r="E130" i="3"/>
  <c r="P118" i="3"/>
  <c r="P131" i="3" s="1"/>
  <c r="O118" i="3"/>
  <c r="O131" i="3" s="1"/>
  <c r="N118" i="3"/>
  <c r="N131" i="3" s="1"/>
  <c r="M118" i="3"/>
  <c r="M131" i="3" s="1"/>
  <c r="L118" i="3"/>
  <c r="L131" i="3" s="1"/>
  <c r="K118" i="3"/>
  <c r="K131" i="3" s="1"/>
  <c r="J118" i="3"/>
  <c r="J131" i="3" s="1"/>
  <c r="I118" i="3"/>
  <c r="I131" i="3" s="1"/>
  <c r="H118" i="3"/>
  <c r="H131" i="3" s="1"/>
  <c r="G118" i="3"/>
  <c r="G131" i="3" s="1"/>
  <c r="F118" i="3"/>
  <c r="F131" i="3" s="1"/>
  <c r="E118" i="3"/>
  <c r="E131" i="3" s="1"/>
  <c r="P102" i="3"/>
  <c r="O102" i="3"/>
  <c r="N102" i="3"/>
  <c r="M102" i="3"/>
  <c r="L102" i="3"/>
  <c r="K102" i="3"/>
  <c r="J102" i="3"/>
  <c r="I102" i="3"/>
  <c r="H102" i="3"/>
  <c r="G102" i="3"/>
  <c r="F102" i="3"/>
  <c r="E102" i="3"/>
  <c r="P91" i="3"/>
  <c r="P103" i="3" s="1"/>
  <c r="O91" i="3"/>
  <c r="O103" i="3" s="1"/>
  <c r="N91" i="3"/>
  <c r="N103" i="3" s="1"/>
  <c r="M91" i="3"/>
  <c r="M103" i="3" s="1"/>
  <c r="L91" i="3"/>
  <c r="L103" i="3" s="1"/>
  <c r="K91" i="3"/>
  <c r="K103" i="3" s="1"/>
  <c r="J91" i="3"/>
  <c r="J103" i="3" s="1"/>
  <c r="I91" i="3"/>
  <c r="I103" i="3" s="1"/>
  <c r="H91" i="3"/>
  <c r="H103" i="3" s="1"/>
  <c r="G91" i="3"/>
  <c r="G103" i="3" s="1"/>
  <c r="F91" i="3"/>
  <c r="F103" i="3" s="1"/>
  <c r="E91" i="3"/>
  <c r="E103" i="3" s="1"/>
  <c r="P76" i="3"/>
  <c r="O76" i="3"/>
  <c r="N76" i="3"/>
  <c r="M76" i="3"/>
  <c r="L76" i="3"/>
  <c r="K76" i="3"/>
  <c r="J76" i="3"/>
  <c r="I76" i="3"/>
  <c r="H76" i="3"/>
  <c r="G76" i="3"/>
  <c r="F76" i="3"/>
  <c r="E76" i="3"/>
  <c r="P65" i="3"/>
  <c r="P77" i="3" s="1"/>
  <c r="O65" i="3"/>
  <c r="O77" i="3" s="1"/>
  <c r="N65" i="3"/>
  <c r="N77" i="3" s="1"/>
  <c r="M65" i="3"/>
  <c r="M77" i="3" s="1"/>
  <c r="L65" i="3"/>
  <c r="L77" i="3" s="1"/>
  <c r="K65" i="3"/>
  <c r="K77" i="3" s="1"/>
  <c r="J65" i="3"/>
  <c r="J77" i="3" s="1"/>
  <c r="I65" i="3"/>
  <c r="I77" i="3" s="1"/>
  <c r="H65" i="3"/>
  <c r="H77" i="3" s="1"/>
  <c r="G65" i="3"/>
  <c r="G77" i="3" s="1"/>
  <c r="F65" i="3"/>
  <c r="F77" i="3" s="1"/>
  <c r="E65" i="3"/>
  <c r="E77" i="3" s="1"/>
  <c r="P49" i="3"/>
  <c r="O49" i="3"/>
  <c r="N49" i="3"/>
  <c r="M49" i="3"/>
  <c r="L49" i="3"/>
  <c r="K49" i="3"/>
  <c r="J49" i="3"/>
  <c r="I49" i="3"/>
  <c r="H49" i="3"/>
  <c r="G49" i="3"/>
  <c r="F49" i="3"/>
  <c r="E49" i="3"/>
  <c r="P41" i="3"/>
  <c r="P50" i="3" s="1"/>
  <c r="O41" i="3"/>
  <c r="O50" i="3" s="1"/>
  <c r="N41" i="3"/>
  <c r="N50" i="3" s="1"/>
  <c r="M41" i="3"/>
  <c r="M50" i="3" s="1"/>
  <c r="L41" i="3"/>
  <c r="L50" i="3" s="1"/>
  <c r="K41" i="3"/>
  <c r="K50" i="3" s="1"/>
  <c r="J41" i="3"/>
  <c r="J50" i="3" s="1"/>
  <c r="I41" i="3"/>
  <c r="I50" i="3" s="1"/>
  <c r="H41" i="3"/>
  <c r="H50" i="3" s="1"/>
  <c r="G41" i="3"/>
  <c r="G50" i="3" s="1"/>
  <c r="F41" i="3"/>
  <c r="F50" i="3" s="1"/>
  <c r="E41" i="3"/>
  <c r="E50" i="3" s="1"/>
  <c r="P25" i="3"/>
  <c r="O25" i="3"/>
  <c r="N25" i="3"/>
  <c r="M25" i="3"/>
  <c r="L25" i="3"/>
  <c r="K25" i="3"/>
  <c r="J25" i="3"/>
  <c r="I25" i="3"/>
  <c r="H25" i="3"/>
  <c r="G25" i="3"/>
  <c r="F25" i="3"/>
  <c r="E25" i="3"/>
  <c r="P15" i="3"/>
  <c r="P26" i="3" s="1"/>
  <c r="O15" i="3"/>
  <c r="O26" i="3" s="1"/>
  <c r="N15" i="3"/>
  <c r="N26" i="3" s="1"/>
  <c r="M15" i="3"/>
  <c r="M26" i="3" s="1"/>
  <c r="L15" i="3"/>
  <c r="L26" i="3" s="1"/>
  <c r="K15" i="3"/>
  <c r="K26" i="3" s="1"/>
  <c r="J15" i="3"/>
  <c r="J26" i="3" s="1"/>
  <c r="I15" i="3"/>
  <c r="I26" i="3" s="1"/>
  <c r="H15" i="3"/>
  <c r="H26" i="3" s="1"/>
  <c r="G15" i="3"/>
  <c r="G26" i="3" s="1"/>
  <c r="F15" i="3"/>
  <c r="F26" i="3" s="1"/>
  <c r="E15" i="3"/>
  <c r="E26" i="3" s="1"/>
  <c r="P155" i="1"/>
  <c r="F155" i="1"/>
  <c r="G155" i="1"/>
  <c r="H155" i="1"/>
  <c r="I155" i="1"/>
  <c r="J155" i="1"/>
  <c r="K155" i="1"/>
  <c r="L155" i="1"/>
  <c r="M155" i="1"/>
  <c r="N155" i="1"/>
  <c r="O155" i="1"/>
  <c r="E155" i="1"/>
  <c r="F313" i="1"/>
  <c r="G313" i="1"/>
  <c r="H313" i="1"/>
  <c r="I313" i="1"/>
  <c r="J313" i="1"/>
  <c r="K313" i="1"/>
  <c r="L313" i="1"/>
  <c r="M313" i="1"/>
  <c r="N313" i="1"/>
  <c r="O313" i="1"/>
  <c r="P313" i="1"/>
  <c r="E313" i="1"/>
  <c r="F302" i="1"/>
  <c r="G302" i="1"/>
  <c r="H302" i="1"/>
  <c r="I302" i="1"/>
  <c r="J302" i="1"/>
  <c r="K302" i="1"/>
  <c r="L302" i="1"/>
  <c r="M302" i="1"/>
  <c r="N302" i="1"/>
  <c r="O302" i="1"/>
  <c r="P302" i="1"/>
  <c r="E302" i="1"/>
  <c r="F287" i="1"/>
  <c r="G287" i="1"/>
  <c r="H287" i="1"/>
  <c r="I287" i="1"/>
  <c r="J287" i="1"/>
  <c r="K287" i="1"/>
  <c r="L287" i="1"/>
  <c r="M287" i="1"/>
  <c r="N287" i="1"/>
  <c r="O287" i="1"/>
  <c r="P287" i="1"/>
  <c r="E287" i="1"/>
  <c r="F277" i="1"/>
  <c r="G277" i="1"/>
  <c r="H277" i="1"/>
  <c r="I277" i="1"/>
  <c r="J277" i="1"/>
  <c r="K277" i="1"/>
  <c r="L277" i="1"/>
  <c r="M277" i="1"/>
  <c r="N277" i="1"/>
  <c r="O277" i="1"/>
  <c r="P277" i="1"/>
  <c r="E277" i="1"/>
  <c r="F262" i="1"/>
  <c r="G262" i="1"/>
  <c r="H262" i="1"/>
  <c r="I262" i="1"/>
  <c r="J262" i="1"/>
  <c r="K262" i="1"/>
  <c r="L262" i="1"/>
  <c r="M262" i="1"/>
  <c r="N262" i="1"/>
  <c r="O262" i="1"/>
  <c r="P262" i="1"/>
  <c r="E262" i="1"/>
  <c r="F251" i="1"/>
  <c r="G251" i="1"/>
  <c r="H251" i="1"/>
  <c r="I251" i="1"/>
  <c r="J251" i="1"/>
  <c r="K251" i="1"/>
  <c r="L251" i="1"/>
  <c r="M251" i="1"/>
  <c r="N251" i="1"/>
  <c r="O251" i="1"/>
  <c r="P251" i="1"/>
  <c r="E251" i="1"/>
  <c r="F235" i="1"/>
  <c r="G235" i="1"/>
  <c r="H235" i="1"/>
  <c r="I235" i="1"/>
  <c r="J235" i="1"/>
  <c r="K235" i="1"/>
  <c r="L235" i="1"/>
  <c r="M235" i="1"/>
  <c r="N235" i="1"/>
  <c r="O235" i="1"/>
  <c r="P235" i="1"/>
  <c r="E235" i="1"/>
  <c r="F223" i="1"/>
  <c r="G223" i="1"/>
  <c r="H223" i="1"/>
  <c r="I223" i="1"/>
  <c r="J223" i="1"/>
  <c r="K223" i="1"/>
  <c r="L223" i="1"/>
  <c r="M223" i="1"/>
  <c r="N223" i="1"/>
  <c r="O223" i="1"/>
  <c r="P223" i="1"/>
  <c r="E223" i="1"/>
  <c r="F207" i="1"/>
  <c r="G207" i="1"/>
  <c r="H207" i="1"/>
  <c r="I207" i="1"/>
  <c r="J207" i="1"/>
  <c r="K207" i="1"/>
  <c r="L207" i="1"/>
  <c r="M207" i="1"/>
  <c r="N207" i="1"/>
  <c r="O207" i="1"/>
  <c r="P207" i="1"/>
  <c r="E207" i="1"/>
  <c r="F197" i="1"/>
  <c r="G197" i="1"/>
  <c r="H197" i="1"/>
  <c r="I197" i="1"/>
  <c r="J197" i="1"/>
  <c r="K197" i="1"/>
  <c r="L197" i="1"/>
  <c r="M197" i="1"/>
  <c r="N197" i="1"/>
  <c r="O197" i="1"/>
  <c r="P197" i="1"/>
  <c r="E197" i="1"/>
  <c r="F181" i="1"/>
  <c r="G181" i="1"/>
  <c r="H181" i="1"/>
  <c r="I181" i="1"/>
  <c r="J181" i="1"/>
  <c r="K181" i="1"/>
  <c r="L181" i="1"/>
  <c r="M181" i="1"/>
  <c r="N181" i="1"/>
  <c r="O181" i="1"/>
  <c r="P181" i="1"/>
  <c r="E181" i="1"/>
  <c r="F170" i="1"/>
  <c r="G170" i="1"/>
  <c r="H170" i="1"/>
  <c r="I170" i="1"/>
  <c r="J170" i="1"/>
  <c r="K170" i="1"/>
  <c r="L170" i="1"/>
  <c r="M170" i="1"/>
  <c r="N170" i="1"/>
  <c r="O170" i="1"/>
  <c r="P170" i="1"/>
  <c r="E170" i="1"/>
  <c r="F144" i="1"/>
  <c r="F156" i="1" s="1"/>
  <c r="G144" i="1"/>
  <c r="H144" i="1"/>
  <c r="I144" i="1"/>
  <c r="J144" i="1"/>
  <c r="K144" i="1"/>
  <c r="L144" i="1"/>
  <c r="M144" i="1"/>
  <c r="N144" i="1"/>
  <c r="O144" i="1"/>
  <c r="P144" i="1"/>
  <c r="E144" i="1"/>
  <c r="E156" i="1" s="1"/>
  <c r="F129" i="1"/>
  <c r="G129" i="1"/>
  <c r="H129" i="1"/>
  <c r="I129" i="1"/>
  <c r="J129" i="1"/>
  <c r="K129" i="1"/>
  <c r="L129" i="1"/>
  <c r="M129" i="1"/>
  <c r="N129" i="1"/>
  <c r="O129" i="1"/>
  <c r="P129" i="1"/>
  <c r="E129" i="1"/>
  <c r="F117" i="1"/>
  <c r="F130" i="1" s="1"/>
  <c r="G117" i="1"/>
  <c r="G130" i="1" s="1"/>
  <c r="H117" i="1"/>
  <c r="H130" i="1" s="1"/>
  <c r="I117" i="1"/>
  <c r="I130" i="1" s="1"/>
  <c r="J117" i="1"/>
  <c r="J130" i="1" s="1"/>
  <c r="K117" i="1"/>
  <c r="K130" i="1" s="1"/>
  <c r="L117" i="1"/>
  <c r="L130" i="1" s="1"/>
  <c r="M117" i="1"/>
  <c r="M130" i="1" s="1"/>
  <c r="N117" i="1"/>
  <c r="N130" i="1" s="1"/>
  <c r="O117" i="1"/>
  <c r="O130" i="1" s="1"/>
  <c r="P117" i="1"/>
  <c r="P130" i="1" s="1"/>
  <c r="E117" i="1"/>
  <c r="E130" i="1" s="1"/>
  <c r="F101" i="1"/>
  <c r="G101" i="1"/>
  <c r="H101" i="1"/>
  <c r="I101" i="1"/>
  <c r="J101" i="1"/>
  <c r="K101" i="1"/>
  <c r="L101" i="1"/>
  <c r="M101" i="1"/>
  <c r="N101" i="1"/>
  <c r="O101" i="1"/>
  <c r="P101" i="1"/>
  <c r="E101" i="1"/>
  <c r="F90" i="1"/>
  <c r="G90" i="1"/>
  <c r="H90" i="1"/>
  <c r="I90" i="1"/>
  <c r="I102" i="1" s="1"/>
  <c r="J90" i="1"/>
  <c r="J102" i="1" s="1"/>
  <c r="K90" i="1"/>
  <c r="K102" i="1" s="1"/>
  <c r="L90" i="1"/>
  <c r="L102" i="1" s="1"/>
  <c r="M90" i="1"/>
  <c r="M102" i="1" s="1"/>
  <c r="N90" i="1"/>
  <c r="N102" i="1" s="1"/>
  <c r="O90" i="1"/>
  <c r="O102" i="1" s="1"/>
  <c r="P90" i="1"/>
  <c r="P102" i="1" s="1"/>
  <c r="E90" i="1"/>
  <c r="E102" i="1" s="1"/>
  <c r="F75" i="1"/>
  <c r="G75" i="1"/>
  <c r="H75" i="1"/>
  <c r="I75" i="1"/>
  <c r="J75" i="1"/>
  <c r="K75" i="1"/>
  <c r="L75" i="1"/>
  <c r="M75" i="1"/>
  <c r="N75" i="1"/>
  <c r="O75" i="1"/>
  <c r="P75" i="1"/>
  <c r="E75" i="1"/>
  <c r="F64" i="1"/>
  <c r="G64" i="1"/>
  <c r="G76" i="1" s="1"/>
  <c r="H64" i="1"/>
  <c r="H76" i="1" s="1"/>
  <c r="I64" i="1"/>
  <c r="I76" i="1" s="1"/>
  <c r="J64" i="1"/>
  <c r="K64" i="1"/>
  <c r="L64" i="1"/>
  <c r="M64" i="1"/>
  <c r="N64" i="1"/>
  <c r="O64" i="1"/>
  <c r="P64" i="1"/>
  <c r="P76" i="1" s="1"/>
  <c r="E64" i="1"/>
  <c r="F48" i="1"/>
  <c r="G48" i="1"/>
  <c r="H48" i="1"/>
  <c r="I48" i="1"/>
  <c r="J48" i="1"/>
  <c r="K48" i="1"/>
  <c r="L48" i="1"/>
  <c r="M48" i="1"/>
  <c r="N48" i="1"/>
  <c r="O48" i="1"/>
  <c r="P48" i="1"/>
  <c r="E48" i="1"/>
  <c r="F40" i="1"/>
  <c r="F49" i="1" s="1"/>
  <c r="G40" i="1"/>
  <c r="G49" i="1" s="1"/>
  <c r="H40" i="1"/>
  <c r="H49" i="1" s="1"/>
  <c r="I40" i="1"/>
  <c r="I49" i="1" s="1"/>
  <c r="J40" i="1"/>
  <c r="J49" i="1" s="1"/>
  <c r="K40" i="1"/>
  <c r="K49" i="1" s="1"/>
  <c r="L40" i="1"/>
  <c r="L49" i="1" s="1"/>
  <c r="M40" i="1"/>
  <c r="M49" i="1" s="1"/>
  <c r="N40" i="1"/>
  <c r="N49" i="1" s="1"/>
  <c r="O40" i="1"/>
  <c r="O49" i="1" s="1"/>
  <c r="P40" i="1"/>
  <c r="P49" i="1" s="1"/>
  <c r="E40" i="1"/>
  <c r="E49" i="1" s="1"/>
  <c r="K158" i="8" l="1"/>
  <c r="P158" i="8"/>
  <c r="P159" i="8" s="1"/>
  <c r="L158" i="8"/>
  <c r="I158" i="8"/>
  <c r="I159" i="8" s="1"/>
  <c r="J158" i="8"/>
  <c r="E158" i="8"/>
  <c r="H158" i="8"/>
  <c r="H159" i="8" s="1"/>
  <c r="M158" i="8"/>
  <c r="O158" i="8"/>
  <c r="O159" i="8" s="1"/>
  <c r="G158" i="8"/>
  <c r="G159" i="8" s="1"/>
  <c r="N158" i="8"/>
  <c r="N159" i="8" s="1"/>
  <c r="F158" i="8"/>
  <c r="F159" i="8" s="1"/>
  <c r="G156" i="1"/>
  <c r="H156" i="1"/>
  <c r="L159" i="8"/>
  <c r="M159" i="8"/>
  <c r="J159" i="8"/>
  <c r="E159" i="8"/>
  <c r="K159" i="8"/>
  <c r="O188" i="2"/>
  <c r="O189" i="2" s="1"/>
  <c r="L188" i="5"/>
  <c r="L189" i="5" s="1"/>
  <c r="I188" i="5"/>
  <c r="I189" i="5" s="1"/>
  <c r="M188" i="5"/>
  <c r="M189" i="5" s="1"/>
  <c r="E188" i="5"/>
  <c r="E189" i="5" s="1"/>
  <c r="H188" i="5"/>
  <c r="H189" i="5" s="1"/>
  <c r="K188" i="5"/>
  <c r="K189" i="5" s="1"/>
  <c r="G188" i="5"/>
  <c r="G189" i="5" s="1"/>
  <c r="N188" i="5"/>
  <c r="N189" i="5" s="1"/>
  <c r="O188" i="5"/>
  <c r="O189" i="5" s="1"/>
  <c r="P188" i="5"/>
  <c r="P189" i="5" s="1"/>
  <c r="N188" i="4"/>
  <c r="N189" i="4" s="1"/>
  <c r="I188" i="4"/>
  <c r="I189" i="4" s="1"/>
  <c r="L188" i="4"/>
  <c r="L189" i="4" s="1"/>
  <c r="F188" i="4"/>
  <c r="F189" i="4" s="1"/>
  <c r="P188" i="4"/>
  <c r="P189" i="4" s="1"/>
  <c r="K188" i="4"/>
  <c r="K189" i="4" s="1"/>
  <c r="E188" i="4"/>
  <c r="E189" i="4" s="1"/>
  <c r="O188" i="4"/>
  <c r="O189" i="4" s="1"/>
  <c r="H188" i="4"/>
  <c r="H189" i="4" s="1"/>
  <c r="J188" i="4"/>
  <c r="J189" i="4" s="1"/>
  <c r="M188" i="4"/>
  <c r="M189" i="4" s="1"/>
  <c r="G188" i="4"/>
  <c r="G189" i="4" s="1"/>
  <c r="K316" i="3"/>
  <c r="K317" i="3" s="1"/>
  <c r="M316" i="3"/>
  <c r="M317" i="3" s="1"/>
  <c r="P316" i="3"/>
  <c r="P317" i="3" s="1"/>
  <c r="N316" i="3"/>
  <c r="N317" i="3" s="1"/>
  <c r="L316" i="3"/>
  <c r="L317" i="3" s="1"/>
  <c r="P188" i="2"/>
  <c r="P189" i="2" s="1"/>
  <c r="N188" i="2"/>
  <c r="N189" i="2" s="1"/>
  <c r="K188" i="2"/>
  <c r="K189" i="2" s="1"/>
  <c r="J188" i="2"/>
  <c r="J189" i="2" s="1"/>
  <c r="H188" i="2"/>
  <c r="H189" i="2" s="1"/>
  <c r="F188" i="2"/>
  <c r="F189" i="2" s="1"/>
  <c r="L188" i="2"/>
  <c r="L189" i="2" s="1"/>
  <c r="G188" i="2"/>
  <c r="G189" i="2" s="1"/>
  <c r="E188" i="2"/>
  <c r="E189" i="2" s="1"/>
  <c r="M188" i="2"/>
  <c r="M189" i="2" s="1"/>
  <c r="I188" i="2"/>
  <c r="I189" i="2" s="1"/>
  <c r="E288" i="1"/>
  <c r="O288" i="1"/>
  <c r="E236" i="1"/>
  <c r="P288" i="1"/>
  <c r="M236" i="1"/>
  <c r="P314" i="1"/>
  <c r="N314" i="1"/>
  <c r="E208" i="1"/>
  <c r="P182" i="1"/>
  <c r="O208" i="1"/>
  <c r="N288" i="1"/>
  <c r="M182" i="1"/>
  <c r="L236" i="1"/>
  <c r="P208" i="1"/>
  <c r="O236" i="1"/>
  <c r="M208" i="1"/>
  <c r="L208" i="1"/>
  <c r="O314" i="1"/>
  <c r="N182" i="1"/>
  <c r="M288" i="1"/>
  <c r="L288" i="1"/>
  <c r="K182" i="1"/>
  <c r="J182" i="1"/>
  <c r="E182" i="1"/>
  <c r="P236" i="1"/>
  <c r="N236" i="1"/>
  <c r="L182" i="1"/>
  <c r="L314" i="1"/>
  <c r="J288" i="1"/>
  <c r="I236" i="1"/>
  <c r="I314" i="1"/>
  <c r="H236" i="1"/>
  <c r="H314" i="1"/>
  <c r="G182" i="1"/>
  <c r="G208" i="1"/>
  <c r="G236" i="1"/>
  <c r="G263" i="1"/>
  <c r="G288" i="1"/>
  <c r="G314" i="1"/>
  <c r="E314" i="1"/>
  <c r="O182" i="1"/>
  <c r="N208" i="1"/>
  <c r="M314" i="1"/>
  <c r="K208" i="1"/>
  <c r="K236" i="1"/>
  <c r="K288" i="1"/>
  <c r="K314" i="1"/>
  <c r="J208" i="1"/>
  <c r="J236" i="1"/>
  <c r="J314" i="1"/>
  <c r="I182" i="1"/>
  <c r="I208" i="1"/>
  <c r="I288" i="1"/>
  <c r="H182" i="1"/>
  <c r="H208" i="1"/>
  <c r="H263" i="1"/>
  <c r="H288" i="1"/>
  <c r="F182" i="1"/>
  <c r="F208" i="1"/>
  <c r="F236" i="1"/>
  <c r="F263" i="1"/>
  <c r="F288" i="1"/>
  <c r="F314" i="1"/>
  <c r="J316" i="3"/>
  <c r="J317" i="3" s="1"/>
  <c r="I316" i="3"/>
  <c r="I317" i="3" s="1"/>
  <c r="H316" i="3"/>
  <c r="H317" i="3" s="1"/>
  <c r="G316" i="3"/>
  <c r="G317" i="3" s="1"/>
  <c r="E316" i="3"/>
  <c r="E317" i="3" s="1"/>
  <c r="F316" i="3"/>
  <c r="F317" i="3" s="1"/>
  <c r="O316" i="3"/>
  <c r="O317" i="3" s="1"/>
  <c r="M263" i="1"/>
  <c r="O263" i="1"/>
  <c r="P263" i="1"/>
  <c r="L263" i="1"/>
  <c r="N263" i="1"/>
  <c r="J263" i="1"/>
  <c r="E263" i="1"/>
  <c r="K263" i="1"/>
  <c r="I263" i="1"/>
  <c r="H102" i="1"/>
  <c r="G102" i="1"/>
  <c r="F102" i="1"/>
  <c r="P156" i="1"/>
  <c r="O156" i="1"/>
  <c r="N156" i="1"/>
  <c r="M156" i="1"/>
  <c r="L156" i="1"/>
  <c r="K156" i="1"/>
  <c r="J156" i="1"/>
  <c r="I156" i="1"/>
  <c r="E76" i="1"/>
  <c r="O76" i="1"/>
  <c r="N76" i="1"/>
  <c r="M76" i="1"/>
  <c r="L76" i="1"/>
  <c r="K76" i="1"/>
  <c r="J76" i="1"/>
  <c r="F76" i="1"/>
  <c r="F24" i="1" l="1"/>
  <c r="G24" i="1"/>
  <c r="H24" i="1"/>
  <c r="I24" i="1"/>
  <c r="J24" i="1"/>
  <c r="K24" i="1"/>
  <c r="L24" i="1"/>
  <c r="M24" i="1"/>
  <c r="N24" i="1"/>
  <c r="O24" i="1"/>
  <c r="P24" i="1"/>
  <c r="E24" i="1"/>
  <c r="F14" i="1"/>
  <c r="F25" i="1" s="1"/>
  <c r="F315" i="1" s="1"/>
  <c r="F316" i="1" s="1"/>
  <c r="G14" i="1"/>
  <c r="G25" i="1" s="1"/>
  <c r="G315" i="1" s="1"/>
  <c r="G316" i="1" s="1"/>
  <c r="H14" i="1"/>
  <c r="H25" i="1" s="1"/>
  <c r="H315" i="1" s="1"/>
  <c r="H316" i="1" s="1"/>
  <c r="I14" i="1"/>
  <c r="I25" i="1" s="1"/>
  <c r="I315" i="1" s="1"/>
  <c r="I316" i="1" s="1"/>
  <c r="J14" i="1"/>
  <c r="J25" i="1" s="1"/>
  <c r="J315" i="1" s="1"/>
  <c r="J316" i="1" s="1"/>
  <c r="K14" i="1"/>
  <c r="K25" i="1" s="1"/>
  <c r="K315" i="1" s="1"/>
  <c r="K316" i="1" s="1"/>
  <c r="L14" i="1"/>
  <c r="L25" i="1" s="1"/>
  <c r="L315" i="1" s="1"/>
  <c r="L316" i="1" s="1"/>
  <c r="M14" i="1"/>
  <c r="M25" i="1" s="1"/>
  <c r="M315" i="1" s="1"/>
  <c r="M316" i="1" s="1"/>
  <c r="N14" i="1"/>
  <c r="N25" i="1" s="1"/>
  <c r="N315" i="1" s="1"/>
  <c r="N316" i="1" s="1"/>
  <c r="O14" i="1"/>
  <c r="O25" i="1" s="1"/>
  <c r="O315" i="1" s="1"/>
  <c r="O316" i="1" s="1"/>
  <c r="P14" i="1"/>
  <c r="P25" i="1" s="1"/>
  <c r="P315" i="1" s="1"/>
  <c r="P316" i="1" s="1"/>
  <c r="E14" i="1"/>
  <c r="E25" i="1" s="1"/>
  <c r="E315" i="1" s="1"/>
  <c r="E316" i="1" s="1"/>
</calcChain>
</file>

<file path=xl/sharedStrings.xml><?xml version="1.0" encoding="utf-8"?>
<sst xmlns="http://schemas.openxmlformats.org/spreadsheetml/2006/main" count="3235" uniqueCount="154">
  <si>
    <t>Рацион: Нижневартовск (комплекс) 5-11 кл (1 смена)</t>
  </si>
  <si>
    <t>День:</t>
  </si>
  <si>
    <t>понедельник</t>
  </si>
  <si>
    <t>Сезон:</t>
  </si>
  <si>
    <t>01.01-12.31 (Все)</t>
  </si>
  <si>
    <t>Неделя:</t>
  </si>
  <si>
    <t>1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</si>
  <si>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</si>
  <si>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</si>
  <si>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</si>
  <si>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</si>
  <si>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</si>
  <si>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</si>
  <si>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</si>
  <si>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</si>
  <si>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</si>
  <si>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</si>
  <si>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</si>
  <si>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</si>
  <si>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</si>
  <si>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</si>
  <si>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</si>
  <si>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</si>
  <si>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</si>
  <si>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</si>
  <si>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</si>
  <si>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</si>
  <si>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Каша манная молочная  с маслом сливочным жидкая</t>
  </si>
  <si>
    <t>Чай с сахаром</t>
  </si>
  <si>
    <t>Батон</t>
  </si>
  <si>
    <t>Итого за Завтрак</t>
  </si>
  <si>
    <t>Обед</t>
  </si>
  <si>
    <t>Щи из свежей капусты с картофелем со сметаной</t>
  </si>
  <si>
    <t>Мясо говядины отварное</t>
  </si>
  <si>
    <t>Пюре картофельное</t>
  </si>
  <si>
    <t>Напиток Ягодка</t>
  </si>
  <si>
    <t>Хлеб ржаной.</t>
  </si>
  <si>
    <t>Хлеб пшеничный</t>
  </si>
  <si>
    <t>Итого за Обед</t>
  </si>
  <si>
    <t>Итого за день</t>
  </si>
  <si>
    <t>Примерное меню и пищевая ценность приготовляемых блюд (лист 2)</t>
  </si>
  <si>
    <t>вторник</t>
  </si>
  <si>
    <t>Рис припущенный</t>
  </si>
  <si>
    <t>Чай с лимоном*</t>
  </si>
  <si>
    <t>Хлеб ржаной</t>
  </si>
  <si>
    <t>Йогурт порционный</t>
  </si>
  <si>
    <t>Жаркое по-домашнему (говядина)</t>
  </si>
  <si>
    <t>Компот из свежих яблок</t>
  </si>
  <si>
    <t>Примерное меню и пищевая ценность приготовляемых блюд (лист 3)</t>
  </si>
  <si>
    <t>среда</t>
  </si>
  <si>
    <t>Огурцы свежие порционно</t>
  </si>
  <si>
    <t>Фрикасе из мяса птицы со сметанным соусом</t>
  </si>
  <si>
    <t>Каша гречневая рассыпчатая</t>
  </si>
  <si>
    <t>Кофейный напиток с молоком</t>
  </si>
  <si>
    <t>Помидоры порционно</t>
  </si>
  <si>
    <t>Суп Харчо с филе куриным</t>
  </si>
  <si>
    <t>Зелень свежая</t>
  </si>
  <si>
    <t>Макаронные изделия отварные с маслом</t>
  </si>
  <si>
    <t>Сок натуральный</t>
  </si>
  <si>
    <t>Примерное меню и пищевая ценность приготовляемых блюд (лист 4)</t>
  </si>
  <si>
    <t>четверг</t>
  </si>
  <si>
    <t>Молоко сгущенное</t>
  </si>
  <si>
    <t>Борщ с капустой картофелем и сметаной</t>
  </si>
  <si>
    <t>Мясо свинины отварное</t>
  </si>
  <si>
    <t>Плов со свининой</t>
  </si>
  <si>
    <t>Напиток из плодов шиповника</t>
  </si>
  <si>
    <t>Примерное меню и пищевая ценность приготовляемых блюд (лист 5)</t>
  </si>
  <si>
    <t>пятница</t>
  </si>
  <si>
    <t>Горошек зеленый консервированный</t>
  </si>
  <si>
    <t>Биточек из курицы</t>
  </si>
  <si>
    <t>Суп Крестьянский с крупой, сметаной</t>
  </si>
  <si>
    <t>Мясо кур отварное (для первых блюд)</t>
  </si>
  <si>
    <t>Напиток Золотой шар</t>
  </si>
  <si>
    <t>Примерное меню и пищевая ценность приготовляемых блюд (лист 6)</t>
  </si>
  <si>
    <t>суббота</t>
  </si>
  <si>
    <t>Макаронные изделия запеченные с сыром</t>
  </si>
  <si>
    <t>Какао с молоком</t>
  </si>
  <si>
    <t>Суп картофельный с бобовыми</t>
  </si>
  <si>
    <t>Напиток из кураги</t>
  </si>
  <si>
    <t>Примерное меню и пищевая ценность приготовляемых блюд (лист 7)</t>
  </si>
  <si>
    <t>Каша Дружба (рис, пшено) молочная с маслом</t>
  </si>
  <si>
    <t>Сыр (порциями)</t>
  </si>
  <si>
    <t>Горячий шоколад</t>
  </si>
  <si>
    <t>Примерное меню и пищевая ценность приготовляемых блюд (лист 8)</t>
  </si>
  <si>
    <t>Чай ягодный</t>
  </si>
  <si>
    <t>Солянка домашняя со сметаной</t>
  </si>
  <si>
    <t>Компот из апельсинов</t>
  </si>
  <si>
    <t>Примерное меню и пищевая ценность приготовляемых блюд (лист 9)</t>
  </si>
  <si>
    <t>Гуляш из курицы</t>
  </si>
  <si>
    <t>Примерное меню и пищевая ценность приготовляемых блюд (лист 10)</t>
  </si>
  <si>
    <t>Вареники с  фаршем картофельным с луком</t>
  </si>
  <si>
    <t>Сметана порц.</t>
  </si>
  <si>
    <t>Суп-лапша на курином бульоне</t>
  </si>
  <si>
    <t>Пельмени  отварные с маслом</t>
  </si>
  <si>
    <t>Компот из смеси сухофруктов</t>
  </si>
  <si>
    <t>Примерное меню и пищевая ценность приготовляемых блюд (лист 11)</t>
  </si>
  <si>
    <t>Соус красный основной</t>
  </si>
  <si>
    <t>Рассольник ленинградский со сметаной</t>
  </si>
  <si>
    <t>Рагу из птицы</t>
  </si>
  <si>
    <t>Компот из кураги</t>
  </si>
  <si>
    <t>Примерное меню и пищевая ценность приготовляемых блюд (лист 12)</t>
  </si>
  <si>
    <t>Салат Рыжик</t>
  </si>
  <si>
    <t>Суп с крупой рисовой и мясными фрикадельками</t>
  </si>
  <si>
    <t>Итого за период</t>
  </si>
  <si>
    <t>Среднее значение за период</t>
  </si>
  <si>
    <t>Примерное меню и пищевая ценность приготовляемых блюд старше 12 лет (1 смена)</t>
  </si>
  <si>
    <t>Фрукт</t>
  </si>
  <si>
    <t>Маффин (творожный)</t>
  </si>
  <si>
    <t>Сырники с яблоком</t>
  </si>
  <si>
    <t>Чай с лимоном</t>
  </si>
  <si>
    <t>Улитка с корицей</t>
  </si>
  <si>
    <t>Маффин (шоколадный)</t>
  </si>
  <si>
    <t>Слойка с вишней</t>
  </si>
  <si>
    <t xml:space="preserve">Спагетти отварные </t>
  </si>
  <si>
    <t>Улитка с шоколадом</t>
  </si>
  <si>
    <t>Слойка с клубникой</t>
  </si>
  <si>
    <t>Маффин (ванильный)</t>
  </si>
  <si>
    <t>Маффин (красный бархат)</t>
  </si>
  <si>
    <t>Рацион: Нижневартовск (завтрак) 5-11 кл (1 смена)</t>
  </si>
  <si>
    <t>Примерное меню и пищевая ценность приготовляемых блюд старше 12 лет (2 смена)</t>
  </si>
  <si>
    <t>Рацион: Нижневартовск (комплекс) 5-11 кл (2 смена)</t>
  </si>
  <si>
    <t>Рацион: Нижневартовск (завтрак) 5-11 кл (2 смена)</t>
  </si>
  <si>
    <t>Говядина в кисло-сладком соусе</t>
  </si>
  <si>
    <t>Уха рабацкая (форель)</t>
  </si>
  <si>
    <t>Бигус (свинина)</t>
  </si>
  <si>
    <t xml:space="preserve">Слойка с клубникой </t>
  </si>
  <si>
    <t>Использованы:
Сборник рецептур на продукцию для питания детей в дошкольных образовательных организациях /М.П. Могильного и В.А. Тутельяна, 2016 г.
Сборник рецептур блюд и кулинарных изделий для предприятий общественного питания при общеообразовательных школах, 2004 г., под ред. В.Т. Лапшиной
Картотека блюд диетического (лечебного и профилактического) питания оптимизированного состава, В.А. Тутельян и др., 2008
Сборник технологических нормативов, рецептур блюд и кулинарных изделий для школьных образовательных учреждений, школ-интернатов, детских домов и детских оздоровительных учреждений, Пермь 2008 г.
Семидневное меню для основных вариантов стандартных диет, В.А.Тутельян, 2014
Сборник технических нормативов для питания детей в дошкольных организациях: методические рекомендации и технические документы/ Д.В. Гращенков, Л.И. Николаева – 2-е изд., перераб. и доп. – Екатеринбург, 2011 – Часть 1 и часть 2
Сборник рецептур и кулинарных изделий для обучающихся образовательных организаций /Г.Г. Онищенко, В.А. Тутельян, Москва 2022 г.
Технико-технологические карты</t>
  </si>
  <si>
    <t>12 и старше</t>
  </si>
  <si>
    <t>Салат из моркови</t>
  </si>
  <si>
    <t xml:space="preserve">Котлета куриная Сливочная </t>
  </si>
  <si>
    <t>Колбаска витаминная</t>
  </si>
  <si>
    <t>Кукуруза консервированная</t>
  </si>
  <si>
    <t>Котлета Полтавская</t>
  </si>
  <si>
    <t>Биточки с адыгейским сыром</t>
  </si>
  <si>
    <t>Рыба припущенная</t>
  </si>
  <si>
    <t xml:space="preserve">Салат из моркови </t>
  </si>
  <si>
    <t>Котлета Домашняя</t>
  </si>
  <si>
    <t>Котлета куриная</t>
  </si>
  <si>
    <t>Голубцы ленивые из мяса птицы с соусом</t>
  </si>
  <si>
    <t>Огурцы соленые</t>
  </si>
  <si>
    <t>Котлеты Деревенские с соусом</t>
  </si>
  <si>
    <t>Каша пшенная молочная с маслом сливочным</t>
  </si>
  <si>
    <t>СОГЛАСОВАНО:</t>
  </si>
  <si>
    <t>УТВЕРЖДАЮ:</t>
  </si>
  <si>
    <t>Директор ООО "Азбука питания"</t>
  </si>
  <si>
    <t>___________________________________________</t>
  </si>
  <si>
    <t>________________Е.А.Широканова</t>
  </si>
  <si>
    <t>по доверенности №19-2024 от 01.01.2024г.</t>
  </si>
  <si>
    <t>"_____" ______________________________ 2024г.</t>
  </si>
  <si>
    <t>"_____" __________________ 2024г.</t>
  </si>
  <si>
    <t>Примерное двухнедельное меню организованного питания (завтрак)</t>
  </si>
  <si>
    <t>для обучающихся 5 - 11 классов общеобразовательных школ</t>
  </si>
  <si>
    <t>стоимостью 50,21 руб.</t>
  </si>
  <si>
    <t xml:space="preserve">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</si>
</sst>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b/>
      <sz val="12"/>
      <name val="Arial"/>
    </font>
    <font>
      <b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i/>
      <sz val="8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top"/>
    </xf>
    <xf numFmtId="3" fontId="0" fillId="2" borderId="5" xfId="0" applyNumberFormat="1" applyFill="1" applyBorder="1" applyAlignment="1">
      <alignment horizontal="center" vertical="top"/>
    </xf>
    <xf numFmtId="3" fontId="6" fillId="2" borderId="13" xfId="1" applyNumberFormat="1" applyFill="1" applyBorder="1" applyAlignment="1">
      <alignment horizontal="center" vertical="top"/>
    </xf>
    <xf numFmtId="0" fontId="6" fillId="2" borderId="13" xfId="1" applyFill="1" applyBorder="1" applyAlignment="1">
      <alignment horizontal="center" vertical="top"/>
    </xf>
    <xf numFmtId="4" fontId="6" fillId="2" borderId="13" xfId="1" applyNumberFormat="1" applyFill="1" applyBorder="1" applyAlignment="1">
      <alignment horizontal="center" vertical="top"/>
    </xf>
    <xf numFmtId="4" fontId="0" fillId="2" borderId="5" xfId="0" applyNumberFormat="1" applyFill="1" applyBorder="1" applyAlignment="1">
      <alignment horizontal="center" vertical="top"/>
    </xf>
    <xf numFmtId="2" fontId="0" fillId="2" borderId="5" xfId="0" applyNumberFormat="1" applyFill="1" applyBorder="1" applyAlignment="1">
      <alignment horizontal="center" vertical="top"/>
    </xf>
    <xf numFmtId="0" fontId="4" fillId="2" borderId="0" xfId="0" applyFont="1" applyFill="1" applyAlignment="1">
      <alignment horizontal="left"/>
    </xf>
    <xf numFmtId="0" fontId="6" fillId="2" borderId="13" xfId="2" applyFill="1" applyBorder="1" applyAlignment="1">
      <alignment horizontal="center" vertical="top"/>
    </xf>
    <xf numFmtId="0" fontId="0" fillId="2" borderId="0" xfId="0" applyFill="1" applyAlignment="1">
      <alignment horizontal="right"/>
    </xf>
    <xf numFmtId="0" fontId="6" fillId="2" borderId="13" xfId="1" applyFill="1" applyBorder="1" applyAlignment="1">
      <alignment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left" indent="1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6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6" xfId="0" applyFont="1" applyFill="1" applyBorder="1" applyAlignment="1">
      <alignment horizontal="left" indent="1"/>
    </xf>
    <xf numFmtId="0" fontId="2" fillId="2" borderId="7" xfId="0" applyFont="1" applyFill="1" applyBorder="1" applyAlignment="1">
      <alignment horizontal="left" indent="1"/>
    </xf>
    <xf numFmtId="0" fontId="2" fillId="2" borderId="8" xfId="0" applyFont="1" applyFill="1" applyBorder="1" applyAlignment="1">
      <alignment horizontal="left" inden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/>
    </xf>
    <xf numFmtId="0" fontId="0" fillId="2" borderId="11" xfId="0" applyFill="1" applyBorder="1" applyAlignment="1">
      <alignment horizontal="left"/>
    </xf>
    <xf numFmtId="0" fontId="3" fillId="2" borderId="6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0" fillId="2" borderId="12" xfId="0" applyFill="1" applyBorder="1" applyAlignment="1">
      <alignment horizontal="right"/>
    </xf>
    <xf numFmtId="0" fontId="6" fillId="2" borderId="13" xfId="2" applyFill="1" applyBorder="1" applyAlignment="1">
      <alignment vertical="top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</cellXfs>
  <cellStyles count="3">
    <cellStyle name="Обычный" xfId="0" builtinId="0"/>
    <cellStyle name="Обычный_Комплекс (льгота) 1 смена" xfId="2" xr:uid="{00000000-0005-0000-0000-000001000000}"/>
    <cellStyle name="Обычный_Комплекс льгота (1 смена)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P320"/>
  <sheetViews>
    <sheetView topLeftCell="A274" workbookViewId="0">
      <selection activeCell="A274" sqref="A1:XFD1048576"/>
    </sheetView>
  </sheetViews>
  <sheetFormatPr defaultColWidth="10.5" defaultRowHeight="11.45" customHeight="1" x14ac:dyDescent="0.2"/>
  <cols>
    <col min="1" max="1" width="9.5" style="1" customWidth="1"/>
    <col min="2" max="2" width="16.6640625" style="1" customWidth="1"/>
    <col min="3" max="3" width="15" style="1" customWidth="1"/>
    <col min="4" max="4" width="12.83203125" style="1" customWidth="1"/>
    <col min="5" max="7" width="5.6640625" style="1" customWidth="1"/>
    <col min="8" max="8" width="10.1640625" style="1" customWidth="1"/>
    <col min="9" max="10" width="5.6640625" style="1" customWidth="1"/>
    <col min="11" max="11" width="6.83203125" style="1" customWidth="1"/>
    <col min="12" max="13" width="5.6640625" style="1" customWidth="1"/>
    <col min="14" max="14" width="7.5" style="1" customWidth="1"/>
    <col min="15" max="16" width="5.6640625" style="1" customWidth="1"/>
    <col min="17" max="16384" width="10.5" style="2"/>
  </cols>
  <sheetData>
    <row r="1" spans="1:16" ht="11.1" customHeight="1" x14ac:dyDescent="0.2">
      <c r="K1" s="30"/>
      <c r="L1" s="30"/>
      <c r="M1" s="30"/>
      <c r="N1" s="30"/>
      <c r="O1" s="30"/>
      <c r="P1" s="30"/>
    </row>
    <row r="2" spans="1:16" ht="15.95" customHeight="1" x14ac:dyDescent="0.25">
      <c r="A2" s="35" t="s">
        <v>105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1.1" customHeight="1" x14ac:dyDescent="0.2">
      <c r="A3" s="3" t="s">
        <v>0</v>
      </c>
      <c r="E3" s="4" t="s">
        <v>1</v>
      </c>
      <c r="F3" s="22" t="s">
        <v>2</v>
      </c>
      <c r="G3" s="32"/>
      <c r="H3" s="32"/>
      <c r="I3" s="21" t="s">
        <v>3</v>
      </c>
      <c r="J3" s="21"/>
      <c r="K3" s="33" t="s">
        <v>4</v>
      </c>
      <c r="L3" s="33"/>
      <c r="M3" s="33"/>
      <c r="N3" s="33"/>
      <c r="O3" s="33"/>
      <c r="P3" s="33"/>
    </row>
    <row r="4" spans="1:16" ht="11.1" customHeight="1" x14ac:dyDescent="0.2">
      <c r="D4" s="21" t="s">
        <v>5</v>
      </c>
      <c r="E4" s="21"/>
      <c r="F4" s="1" t="s">
        <v>6</v>
      </c>
      <c r="I4" s="21" t="s">
        <v>7</v>
      </c>
      <c r="J4" s="21"/>
      <c r="K4" s="22" t="s">
        <v>127</v>
      </c>
      <c r="L4" s="22"/>
      <c r="M4" s="22"/>
      <c r="N4" s="22"/>
      <c r="O4" s="22"/>
      <c r="P4" s="22"/>
    </row>
    <row r="5" spans="1:16" ht="21.95" customHeight="1" x14ac:dyDescent="0.2">
      <c r="A5" s="23" t="s">
        <v>8</v>
      </c>
      <c r="B5" s="23" t="s">
        <v>9</v>
      </c>
      <c r="C5" s="23"/>
      <c r="D5" s="23" t="s">
        <v>10</v>
      </c>
      <c r="E5" s="27" t="s">
        <v>11</v>
      </c>
      <c r="F5" s="27"/>
      <c r="G5" s="27"/>
      <c r="H5" s="23" t="s">
        <v>12</v>
      </c>
      <c r="I5" s="27" t="s">
        <v>13</v>
      </c>
      <c r="J5" s="27"/>
      <c r="K5" s="27"/>
      <c r="L5" s="27"/>
      <c r="M5" s="27" t="s">
        <v>14</v>
      </c>
      <c r="N5" s="27"/>
      <c r="O5" s="27"/>
      <c r="P5" s="27"/>
    </row>
    <row r="6" spans="1:16" ht="21.95" customHeight="1" x14ac:dyDescent="0.2">
      <c r="A6" s="24"/>
      <c r="B6" s="25"/>
      <c r="C6" s="26"/>
      <c r="D6" s="24"/>
      <c r="E6" s="5" t="s">
        <v>15</v>
      </c>
      <c r="F6" s="5" t="s">
        <v>16</v>
      </c>
      <c r="G6" s="5" t="s">
        <v>17</v>
      </c>
      <c r="H6" s="24"/>
      <c r="I6" s="5" t="s">
        <v>18</v>
      </c>
      <c r="J6" s="5" t="s">
        <v>19</v>
      </c>
      <c r="K6" s="5" t="s">
        <v>20</v>
      </c>
      <c r="L6" s="5" t="s">
        <v>21</v>
      </c>
      <c r="M6" s="5" t="s">
        <v>22</v>
      </c>
      <c r="N6" s="5" t="s">
        <v>23</v>
      </c>
      <c r="O6" s="5" t="s">
        <v>24</v>
      </c>
      <c r="P6" s="5" t="s">
        <v>25</v>
      </c>
    </row>
    <row r="7" spans="1:16" ht="11.1" customHeight="1" x14ac:dyDescent="0.2">
      <c r="A7" s="6">
        <v>1</v>
      </c>
      <c r="B7" s="19">
        <v>2</v>
      </c>
      <c r="C7" s="19"/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</row>
    <row r="8" spans="1:16" ht="11.1" customHeight="1" x14ac:dyDescent="0.2">
      <c r="A8" s="20" t="s">
        <v>26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21.95" customHeight="1" x14ac:dyDescent="0.2">
      <c r="A9" s="7">
        <v>853</v>
      </c>
      <c r="B9" s="18" t="s">
        <v>27</v>
      </c>
      <c r="C9" s="18"/>
      <c r="D9" s="7">
        <v>200</v>
      </c>
      <c r="E9" s="7">
        <v>7.48</v>
      </c>
      <c r="F9" s="7">
        <v>8</v>
      </c>
      <c r="G9" s="7">
        <v>27.11</v>
      </c>
      <c r="H9" s="7">
        <v>187.9</v>
      </c>
      <c r="I9" s="7">
        <v>0.11</v>
      </c>
      <c r="J9" s="7">
        <v>2.06</v>
      </c>
      <c r="K9" s="7">
        <v>32</v>
      </c>
      <c r="L9" s="7">
        <v>0.42</v>
      </c>
      <c r="M9" s="7">
        <v>198</v>
      </c>
      <c r="N9" s="7">
        <v>167</v>
      </c>
      <c r="O9" s="7">
        <v>27</v>
      </c>
      <c r="P9" s="7"/>
    </row>
    <row r="10" spans="1:16" ht="11.1" customHeight="1" x14ac:dyDescent="0.2">
      <c r="A10" s="7">
        <v>677.08</v>
      </c>
      <c r="B10" s="18" t="s">
        <v>125</v>
      </c>
      <c r="C10" s="18"/>
      <c r="D10" s="7">
        <v>70</v>
      </c>
      <c r="E10" s="7">
        <v>6.83</v>
      </c>
      <c r="F10" s="7">
        <v>8</v>
      </c>
      <c r="G10" s="7">
        <v>23.2</v>
      </c>
      <c r="H10" s="7">
        <v>218</v>
      </c>
      <c r="I10" s="7">
        <v>0.17</v>
      </c>
      <c r="J10" s="7">
        <v>60.49</v>
      </c>
      <c r="K10" s="7">
        <v>86</v>
      </c>
      <c r="L10" s="7">
        <v>1.38</v>
      </c>
      <c r="M10" s="7">
        <v>120</v>
      </c>
      <c r="N10" s="7">
        <v>133</v>
      </c>
      <c r="O10" s="7">
        <v>59</v>
      </c>
      <c r="P10" s="7">
        <v>15</v>
      </c>
    </row>
    <row r="11" spans="1:16" ht="11.1" customHeight="1" x14ac:dyDescent="0.2">
      <c r="A11" s="8">
        <v>1188</v>
      </c>
      <c r="B11" s="18" t="s">
        <v>28</v>
      </c>
      <c r="C11" s="18"/>
      <c r="D11" s="7">
        <v>200</v>
      </c>
      <c r="E11" s="7"/>
      <c r="F11" s="7"/>
      <c r="G11" s="7">
        <v>15.97</v>
      </c>
      <c r="H11" s="7">
        <v>63.8</v>
      </c>
      <c r="I11" s="7"/>
      <c r="J11" s="7"/>
      <c r="K11" s="7"/>
      <c r="L11" s="7"/>
      <c r="M11" s="7"/>
      <c r="N11" s="7"/>
      <c r="O11" s="7"/>
      <c r="P11" s="7"/>
    </row>
    <row r="12" spans="1:16" ht="11.1" customHeight="1" x14ac:dyDescent="0.2">
      <c r="A12" s="7">
        <v>693</v>
      </c>
      <c r="B12" s="18" t="s">
        <v>29</v>
      </c>
      <c r="C12" s="18"/>
      <c r="D12" s="7">
        <v>30</v>
      </c>
      <c r="E12" s="7">
        <v>2.25</v>
      </c>
      <c r="F12" s="7">
        <v>0.72</v>
      </c>
      <c r="G12" s="7">
        <v>1.34</v>
      </c>
      <c r="H12" s="7">
        <v>19.5</v>
      </c>
      <c r="I12" s="7">
        <v>0.04</v>
      </c>
      <c r="J12" s="7"/>
      <c r="K12" s="7"/>
      <c r="L12" s="7">
        <v>1.17</v>
      </c>
      <c r="M12" s="7">
        <v>6</v>
      </c>
      <c r="N12" s="7">
        <v>22</v>
      </c>
      <c r="O12" s="7">
        <v>4</v>
      </c>
      <c r="P12" s="7"/>
    </row>
    <row r="13" spans="1:16" ht="11.1" customHeight="1" x14ac:dyDescent="0.2">
      <c r="A13" s="7">
        <v>976.03</v>
      </c>
      <c r="B13" s="18" t="s">
        <v>106</v>
      </c>
      <c r="C13" s="18"/>
      <c r="D13" s="7">
        <v>150</v>
      </c>
      <c r="E13" s="7">
        <v>0.64</v>
      </c>
      <c r="F13" s="7">
        <v>1</v>
      </c>
      <c r="G13" s="7">
        <v>15.68</v>
      </c>
      <c r="H13" s="7">
        <v>45.2</v>
      </c>
      <c r="I13" s="7">
        <v>0.05</v>
      </c>
      <c r="J13" s="7">
        <v>16</v>
      </c>
      <c r="K13" s="7"/>
      <c r="L13" s="7">
        <v>0.32</v>
      </c>
      <c r="M13" s="7">
        <v>26</v>
      </c>
      <c r="N13" s="7">
        <v>18</v>
      </c>
      <c r="O13" s="7">
        <v>14</v>
      </c>
      <c r="P13" s="7">
        <v>4</v>
      </c>
    </row>
    <row r="14" spans="1:16" ht="11.1" customHeight="1" x14ac:dyDescent="0.2">
      <c r="A14" s="29" t="s">
        <v>30</v>
      </c>
      <c r="B14" s="29"/>
      <c r="C14" s="29"/>
      <c r="D14" s="29"/>
      <c r="E14" s="7">
        <f>SUM(E9:E13)</f>
        <v>17.200000000000003</v>
      </c>
      <c r="F14" s="7">
        <f t="shared" ref="F14:P14" si="0">SUM(F9:F13)</f>
        <v>17.72</v>
      </c>
      <c r="G14" s="7">
        <f t="shared" si="0"/>
        <v>83.300000000000011</v>
      </c>
      <c r="H14" s="7">
        <f t="shared" si="0"/>
        <v>534.4</v>
      </c>
      <c r="I14" s="7">
        <f t="shared" si="0"/>
        <v>0.37</v>
      </c>
      <c r="J14" s="7">
        <f t="shared" si="0"/>
        <v>78.550000000000011</v>
      </c>
      <c r="K14" s="7">
        <f t="shared" si="0"/>
        <v>118</v>
      </c>
      <c r="L14" s="7">
        <f t="shared" si="0"/>
        <v>3.2899999999999996</v>
      </c>
      <c r="M14" s="7">
        <f t="shared" si="0"/>
        <v>350</v>
      </c>
      <c r="N14" s="7">
        <f t="shared" si="0"/>
        <v>340</v>
      </c>
      <c r="O14" s="7">
        <f t="shared" si="0"/>
        <v>104</v>
      </c>
      <c r="P14" s="7">
        <f t="shared" si="0"/>
        <v>19</v>
      </c>
    </row>
    <row r="15" spans="1:16" ht="11.1" customHeight="1" x14ac:dyDescent="0.2">
      <c r="A15" s="20" t="s">
        <v>31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ht="13.5" customHeight="1" x14ac:dyDescent="0.2">
      <c r="A16" s="9">
        <v>1624</v>
      </c>
      <c r="B16" s="17" t="s">
        <v>128</v>
      </c>
      <c r="C16" s="17"/>
      <c r="D16" s="10">
        <v>100</v>
      </c>
      <c r="E16" s="10">
        <v>1.2</v>
      </c>
      <c r="F16" s="10">
        <v>6</v>
      </c>
      <c r="G16" s="10">
        <v>11.2</v>
      </c>
      <c r="H16" s="10">
        <v>104</v>
      </c>
      <c r="I16" s="10">
        <v>0.05</v>
      </c>
      <c r="J16" s="10">
        <v>3</v>
      </c>
      <c r="K16" s="10"/>
      <c r="L16" s="10">
        <v>3</v>
      </c>
      <c r="M16" s="10">
        <v>24</v>
      </c>
      <c r="N16" s="10">
        <v>49</v>
      </c>
      <c r="O16" s="10">
        <v>34</v>
      </c>
      <c r="P16" s="10">
        <v>1</v>
      </c>
    </row>
    <row r="17" spans="1:16" ht="21.95" customHeight="1" x14ac:dyDescent="0.2">
      <c r="A17" s="7">
        <v>124</v>
      </c>
      <c r="B17" s="18" t="s">
        <v>32</v>
      </c>
      <c r="C17" s="18"/>
      <c r="D17" s="7">
        <v>250</v>
      </c>
      <c r="E17" s="7">
        <v>2.06</v>
      </c>
      <c r="F17" s="7">
        <v>6</v>
      </c>
      <c r="G17" s="7">
        <v>10.11</v>
      </c>
      <c r="H17" s="7">
        <v>105.4</v>
      </c>
      <c r="I17" s="7">
        <v>7.0000000000000007E-2</v>
      </c>
      <c r="J17" s="7">
        <v>31.37</v>
      </c>
      <c r="K17" s="7">
        <v>8</v>
      </c>
      <c r="L17" s="7">
        <v>2.38</v>
      </c>
      <c r="M17" s="7">
        <v>48</v>
      </c>
      <c r="N17" s="7">
        <v>55</v>
      </c>
      <c r="O17" s="7">
        <v>24</v>
      </c>
      <c r="P17" s="7">
        <v>1</v>
      </c>
    </row>
    <row r="18" spans="1:16" ht="11.1" customHeight="1" x14ac:dyDescent="0.2">
      <c r="A18" s="8">
        <v>1053</v>
      </c>
      <c r="B18" s="18" t="s">
        <v>33</v>
      </c>
      <c r="C18" s="18"/>
      <c r="D18" s="7">
        <v>10</v>
      </c>
      <c r="E18" s="7">
        <v>3</v>
      </c>
      <c r="F18" s="7">
        <v>3</v>
      </c>
      <c r="G18" s="7"/>
      <c r="H18" s="7">
        <v>35.200000000000003</v>
      </c>
      <c r="I18" s="7">
        <v>0.01</v>
      </c>
      <c r="J18" s="7"/>
      <c r="K18" s="7"/>
      <c r="L18" s="7">
        <v>0.06</v>
      </c>
      <c r="M18" s="7">
        <v>2</v>
      </c>
      <c r="N18" s="7">
        <v>30</v>
      </c>
      <c r="O18" s="7">
        <v>4</v>
      </c>
      <c r="P18" s="7"/>
    </row>
    <row r="19" spans="1:16" ht="11.1" customHeight="1" x14ac:dyDescent="0.2">
      <c r="A19" s="11">
        <v>1027.1600000000001</v>
      </c>
      <c r="B19" s="17" t="s">
        <v>129</v>
      </c>
      <c r="C19" s="17"/>
      <c r="D19" s="10">
        <v>100</v>
      </c>
      <c r="E19" s="7">
        <v>12.25</v>
      </c>
      <c r="F19" s="7">
        <v>9</v>
      </c>
      <c r="G19" s="7">
        <v>26.4</v>
      </c>
      <c r="H19" s="7">
        <v>238.3</v>
      </c>
      <c r="I19" s="7">
        <v>0.01</v>
      </c>
      <c r="J19" s="7">
        <v>0.13</v>
      </c>
      <c r="K19" s="7">
        <v>6</v>
      </c>
      <c r="L19" s="7">
        <v>0.05</v>
      </c>
      <c r="M19" s="7">
        <v>4</v>
      </c>
      <c r="N19" s="7">
        <v>13</v>
      </c>
      <c r="O19" s="7">
        <v>2</v>
      </c>
      <c r="P19" s="7"/>
    </row>
    <row r="20" spans="1:16" ht="11.1" customHeight="1" x14ac:dyDescent="0.2">
      <c r="A20" s="7">
        <v>995</v>
      </c>
      <c r="B20" s="18" t="s">
        <v>34</v>
      </c>
      <c r="C20" s="18"/>
      <c r="D20" s="7">
        <v>180</v>
      </c>
      <c r="E20" s="7">
        <v>3.97</v>
      </c>
      <c r="F20" s="7">
        <v>7</v>
      </c>
      <c r="G20" s="7">
        <v>26.61</v>
      </c>
      <c r="H20" s="7">
        <v>186</v>
      </c>
      <c r="I20" s="7">
        <v>0.2</v>
      </c>
      <c r="J20" s="7">
        <v>31.26</v>
      </c>
      <c r="K20" s="7">
        <v>36</v>
      </c>
      <c r="L20" s="7">
        <v>0.23</v>
      </c>
      <c r="M20" s="7">
        <v>57</v>
      </c>
      <c r="N20" s="7">
        <v>119</v>
      </c>
      <c r="O20" s="7">
        <v>40</v>
      </c>
      <c r="P20" s="7">
        <v>1</v>
      </c>
    </row>
    <row r="21" spans="1:16" ht="11.1" customHeight="1" x14ac:dyDescent="0.2">
      <c r="A21" s="7">
        <v>930</v>
      </c>
      <c r="B21" s="18" t="s">
        <v>35</v>
      </c>
      <c r="C21" s="18"/>
      <c r="D21" s="7">
        <v>200</v>
      </c>
      <c r="E21" s="7">
        <v>0.12</v>
      </c>
      <c r="F21" s="7"/>
      <c r="G21" s="7">
        <v>14.85</v>
      </c>
      <c r="H21" s="7">
        <v>61.1</v>
      </c>
      <c r="I21" s="7"/>
      <c r="J21" s="7">
        <v>24</v>
      </c>
      <c r="K21" s="7"/>
      <c r="L21" s="7">
        <v>0.08</v>
      </c>
      <c r="M21" s="7">
        <v>5</v>
      </c>
      <c r="N21" s="7">
        <v>4</v>
      </c>
      <c r="O21" s="7">
        <v>4</v>
      </c>
      <c r="P21" s="7"/>
    </row>
    <row r="22" spans="1:16" ht="11.1" customHeight="1" x14ac:dyDescent="0.2">
      <c r="A22" s="8">
        <v>1147</v>
      </c>
      <c r="B22" s="18" t="s">
        <v>36</v>
      </c>
      <c r="C22" s="18"/>
      <c r="D22" s="7">
        <v>30</v>
      </c>
      <c r="E22" s="7">
        <v>2.13</v>
      </c>
      <c r="F22" s="7">
        <v>1</v>
      </c>
      <c r="G22" s="7">
        <v>10.63</v>
      </c>
      <c r="H22" s="7">
        <v>64.8</v>
      </c>
      <c r="I22" s="7">
        <v>0.05</v>
      </c>
      <c r="J22" s="7">
        <v>0.01</v>
      </c>
      <c r="K22" s="7"/>
      <c r="L22" s="7"/>
      <c r="M22" s="7">
        <v>6</v>
      </c>
      <c r="N22" s="7"/>
      <c r="O22" s="7">
        <v>9</v>
      </c>
      <c r="P22" s="7">
        <v>1</v>
      </c>
    </row>
    <row r="23" spans="1:16" ht="11.1" customHeight="1" x14ac:dyDescent="0.2">
      <c r="A23" s="7">
        <v>897</v>
      </c>
      <c r="B23" s="18" t="s">
        <v>37</v>
      </c>
      <c r="C23" s="18"/>
      <c r="D23" s="7">
        <v>30</v>
      </c>
      <c r="E23" s="7">
        <v>2.68</v>
      </c>
      <c r="F23" s="7">
        <v>1</v>
      </c>
      <c r="G23" s="7">
        <v>10.88</v>
      </c>
      <c r="H23" s="7">
        <v>68.5</v>
      </c>
      <c r="I23" s="7">
        <v>0.03</v>
      </c>
      <c r="J23" s="7"/>
      <c r="K23" s="7"/>
      <c r="L23" s="7">
        <v>0.28000000000000003</v>
      </c>
      <c r="M23" s="7">
        <v>5</v>
      </c>
      <c r="N23" s="7">
        <v>16</v>
      </c>
      <c r="O23" s="7">
        <v>4</v>
      </c>
      <c r="P23" s="7"/>
    </row>
    <row r="24" spans="1:16" ht="11.1" customHeight="1" x14ac:dyDescent="0.2">
      <c r="A24" s="29" t="s">
        <v>38</v>
      </c>
      <c r="B24" s="29"/>
      <c r="C24" s="29"/>
      <c r="D24" s="29"/>
      <c r="E24" s="7">
        <f t="shared" ref="E24:P24" si="1">SUM(E16:E23)</f>
        <v>27.409999999999997</v>
      </c>
      <c r="F24" s="7">
        <f t="shared" si="1"/>
        <v>33</v>
      </c>
      <c r="G24" s="7">
        <f t="shared" si="1"/>
        <v>110.67999999999998</v>
      </c>
      <c r="H24" s="7">
        <f t="shared" si="1"/>
        <v>863.30000000000007</v>
      </c>
      <c r="I24" s="7">
        <f t="shared" si="1"/>
        <v>0.42000000000000004</v>
      </c>
      <c r="J24" s="7">
        <f t="shared" si="1"/>
        <v>89.77000000000001</v>
      </c>
      <c r="K24" s="7">
        <f t="shared" si="1"/>
        <v>50</v>
      </c>
      <c r="L24" s="7">
        <f t="shared" si="1"/>
        <v>6.08</v>
      </c>
      <c r="M24" s="7">
        <f t="shared" si="1"/>
        <v>151</v>
      </c>
      <c r="N24" s="7">
        <f t="shared" si="1"/>
        <v>286</v>
      </c>
      <c r="O24" s="7">
        <f t="shared" si="1"/>
        <v>121</v>
      </c>
      <c r="P24" s="7">
        <f t="shared" si="1"/>
        <v>4</v>
      </c>
    </row>
    <row r="25" spans="1:16" s="1" customFormat="1" ht="11.1" customHeight="1" x14ac:dyDescent="0.2">
      <c r="A25" s="29" t="s">
        <v>39</v>
      </c>
      <c r="B25" s="29"/>
      <c r="C25" s="29"/>
      <c r="D25" s="29"/>
      <c r="E25" s="7">
        <f t="shared" ref="E25:P25" si="2">E14+E24</f>
        <v>44.61</v>
      </c>
      <c r="F25" s="7">
        <f t="shared" si="2"/>
        <v>50.72</v>
      </c>
      <c r="G25" s="7">
        <f t="shared" si="2"/>
        <v>193.98</v>
      </c>
      <c r="H25" s="7">
        <f t="shared" si="2"/>
        <v>1397.7</v>
      </c>
      <c r="I25" s="7">
        <f t="shared" si="2"/>
        <v>0.79</v>
      </c>
      <c r="J25" s="7">
        <f t="shared" si="2"/>
        <v>168.32000000000002</v>
      </c>
      <c r="K25" s="7">
        <f t="shared" si="2"/>
        <v>168</v>
      </c>
      <c r="L25" s="7">
        <f t="shared" si="2"/>
        <v>9.3699999999999992</v>
      </c>
      <c r="M25" s="7">
        <f t="shared" si="2"/>
        <v>501</v>
      </c>
      <c r="N25" s="7">
        <f t="shared" si="2"/>
        <v>626</v>
      </c>
      <c r="O25" s="7">
        <f t="shared" si="2"/>
        <v>225</v>
      </c>
      <c r="P25" s="7">
        <f t="shared" si="2"/>
        <v>23</v>
      </c>
    </row>
    <row r="26" spans="1:16" ht="11.1" customHeight="1" x14ac:dyDescent="0.2">
      <c r="K26" s="30"/>
      <c r="L26" s="30"/>
      <c r="M26" s="30"/>
      <c r="N26" s="30"/>
      <c r="O26" s="30"/>
      <c r="P26" s="30"/>
    </row>
    <row r="27" spans="1:16" ht="11.1" customHeight="1" x14ac:dyDescent="0.2">
      <c r="A27" s="31" t="s">
        <v>40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ht="11.1" customHeight="1" x14ac:dyDescent="0.2">
      <c r="A28" s="3" t="s">
        <v>0</v>
      </c>
      <c r="E28" s="4" t="s">
        <v>1</v>
      </c>
      <c r="F28" s="22" t="s">
        <v>41</v>
      </c>
      <c r="G28" s="32"/>
      <c r="H28" s="32"/>
      <c r="I28" s="21" t="s">
        <v>3</v>
      </c>
      <c r="J28" s="21"/>
      <c r="K28" s="33" t="s">
        <v>4</v>
      </c>
      <c r="L28" s="33"/>
      <c r="M28" s="33"/>
      <c r="N28" s="33"/>
      <c r="O28" s="33"/>
      <c r="P28" s="33"/>
    </row>
    <row r="29" spans="1:16" ht="11.1" customHeight="1" x14ac:dyDescent="0.2">
      <c r="D29" s="21" t="s">
        <v>5</v>
      </c>
      <c r="E29" s="21"/>
      <c r="F29" s="1">
        <v>1</v>
      </c>
      <c r="I29" s="21" t="s">
        <v>7</v>
      </c>
      <c r="J29" s="21"/>
      <c r="K29" s="22" t="s">
        <v>127</v>
      </c>
      <c r="L29" s="22"/>
      <c r="M29" s="22"/>
      <c r="N29" s="22"/>
      <c r="O29" s="22"/>
      <c r="P29" s="22"/>
    </row>
    <row r="30" spans="1:16" ht="21.95" customHeight="1" x14ac:dyDescent="0.2">
      <c r="A30" s="23" t="s">
        <v>8</v>
      </c>
      <c r="B30" s="23" t="s">
        <v>9</v>
      </c>
      <c r="C30" s="23"/>
      <c r="D30" s="23" t="s">
        <v>10</v>
      </c>
      <c r="E30" s="27" t="s">
        <v>11</v>
      </c>
      <c r="F30" s="27"/>
      <c r="G30" s="27"/>
      <c r="H30" s="23" t="s">
        <v>12</v>
      </c>
      <c r="I30" s="27" t="s">
        <v>13</v>
      </c>
      <c r="J30" s="27"/>
      <c r="K30" s="27"/>
      <c r="L30" s="27"/>
      <c r="M30" s="27" t="s">
        <v>14</v>
      </c>
      <c r="N30" s="27"/>
      <c r="O30" s="27"/>
      <c r="P30" s="27"/>
    </row>
    <row r="31" spans="1:16" ht="21.95" customHeight="1" x14ac:dyDescent="0.2">
      <c r="A31" s="24"/>
      <c r="B31" s="25"/>
      <c r="C31" s="26"/>
      <c r="D31" s="24"/>
      <c r="E31" s="5" t="s">
        <v>15</v>
      </c>
      <c r="F31" s="5" t="s">
        <v>16</v>
      </c>
      <c r="G31" s="5" t="s">
        <v>17</v>
      </c>
      <c r="H31" s="24"/>
      <c r="I31" s="5" t="s">
        <v>18</v>
      </c>
      <c r="J31" s="5" t="s">
        <v>19</v>
      </c>
      <c r="K31" s="5" t="s">
        <v>20</v>
      </c>
      <c r="L31" s="5" t="s">
        <v>21</v>
      </c>
      <c r="M31" s="5" t="s">
        <v>22</v>
      </c>
      <c r="N31" s="5" t="s">
        <v>23</v>
      </c>
      <c r="O31" s="5" t="s">
        <v>24</v>
      </c>
      <c r="P31" s="5" t="s">
        <v>25</v>
      </c>
    </row>
    <row r="32" spans="1:16" ht="11.1" customHeight="1" x14ac:dyDescent="0.2">
      <c r="A32" s="6">
        <v>1</v>
      </c>
      <c r="B32" s="19">
        <v>2</v>
      </c>
      <c r="C32" s="19"/>
      <c r="D32" s="6">
        <v>3</v>
      </c>
      <c r="E32" s="6">
        <v>4</v>
      </c>
      <c r="F32" s="6">
        <v>5</v>
      </c>
      <c r="G32" s="6">
        <v>6</v>
      </c>
      <c r="H32" s="6">
        <v>7</v>
      </c>
      <c r="I32" s="6">
        <v>8</v>
      </c>
      <c r="J32" s="6">
        <v>9</v>
      </c>
      <c r="K32" s="6">
        <v>10</v>
      </c>
      <c r="L32" s="6">
        <v>11</v>
      </c>
      <c r="M32" s="6">
        <v>12</v>
      </c>
      <c r="N32" s="6">
        <v>13</v>
      </c>
      <c r="O32" s="6">
        <v>14</v>
      </c>
      <c r="P32" s="6">
        <v>15</v>
      </c>
    </row>
    <row r="33" spans="1:16" ht="11.1" customHeight="1" x14ac:dyDescent="0.2">
      <c r="A33" s="20" t="s">
        <v>26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1.1" customHeight="1" x14ac:dyDescent="0.2">
      <c r="A34" s="8">
        <v>1028</v>
      </c>
      <c r="B34" s="18" t="s">
        <v>130</v>
      </c>
      <c r="C34" s="18"/>
      <c r="D34" s="7">
        <v>80</v>
      </c>
      <c r="E34" s="7">
        <v>11.57</v>
      </c>
      <c r="F34" s="7">
        <v>7</v>
      </c>
      <c r="G34" s="7">
        <v>7.22</v>
      </c>
      <c r="H34" s="7">
        <v>240</v>
      </c>
      <c r="I34" s="7">
        <v>0.09</v>
      </c>
      <c r="J34" s="7">
        <v>2.1</v>
      </c>
      <c r="K34" s="7">
        <v>62</v>
      </c>
      <c r="L34" s="7">
        <v>1.96</v>
      </c>
      <c r="M34" s="7">
        <v>22</v>
      </c>
      <c r="N34" s="7">
        <v>163</v>
      </c>
      <c r="O34" s="7">
        <v>23</v>
      </c>
      <c r="P34" s="7">
        <v>2</v>
      </c>
    </row>
    <row r="35" spans="1:16" ht="11.1" customHeight="1" x14ac:dyDescent="0.2">
      <c r="A35" s="7">
        <v>512</v>
      </c>
      <c r="B35" s="18" t="s">
        <v>42</v>
      </c>
      <c r="C35" s="18"/>
      <c r="D35" s="7">
        <v>180</v>
      </c>
      <c r="E35" s="7">
        <v>4.01</v>
      </c>
      <c r="F35" s="7">
        <v>7</v>
      </c>
      <c r="G35" s="7">
        <v>42.01</v>
      </c>
      <c r="H35" s="7">
        <v>189.6</v>
      </c>
      <c r="I35" s="7">
        <v>0.05</v>
      </c>
      <c r="J35" s="7"/>
      <c r="K35" s="7">
        <v>28</v>
      </c>
      <c r="L35" s="7">
        <v>0.32</v>
      </c>
      <c r="M35" s="7">
        <v>6</v>
      </c>
      <c r="N35" s="7">
        <v>96</v>
      </c>
      <c r="O35" s="7">
        <v>32</v>
      </c>
      <c r="P35" s="7">
        <v>1</v>
      </c>
    </row>
    <row r="36" spans="1:16" ht="11.1" customHeight="1" x14ac:dyDescent="0.2">
      <c r="A36" s="7">
        <v>686</v>
      </c>
      <c r="B36" s="18" t="s">
        <v>43</v>
      </c>
      <c r="C36" s="18"/>
      <c r="D36" s="7">
        <v>200</v>
      </c>
      <c r="E36" s="7"/>
      <c r="F36" s="7"/>
      <c r="G36" s="7">
        <v>8.7420000000000009</v>
      </c>
      <c r="H36" s="7">
        <v>36</v>
      </c>
      <c r="I36" s="7"/>
      <c r="J36" s="7">
        <v>2.56</v>
      </c>
      <c r="K36" s="7"/>
      <c r="L36" s="7">
        <v>0.01</v>
      </c>
      <c r="M36" s="7">
        <v>3</v>
      </c>
      <c r="N36" s="7">
        <v>1</v>
      </c>
      <c r="O36" s="7">
        <v>1</v>
      </c>
      <c r="P36" s="7"/>
    </row>
    <row r="37" spans="1:16" ht="11.1" customHeight="1" x14ac:dyDescent="0.2">
      <c r="A37" s="7">
        <v>897</v>
      </c>
      <c r="B37" s="18" t="s">
        <v>37</v>
      </c>
      <c r="C37" s="18"/>
      <c r="D37" s="7">
        <v>30</v>
      </c>
      <c r="E37" s="7">
        <v>2.68</v>
      </c>
      <c r="F37" s="7">
        <v>1</v>
      </c>
      <c r="G37" s="7">
        <v>10.88</v>
      </c>
      <c r="H37" s="7">
        <v>68.5</v>
      </c>
      <c r="I37" s="7">
        <v>0.03</v>
      </c>
      <c r="J37" s="7"/>
      <c r="K37" s="7"/>
      <c r="L37" s="7">
        <v>0.28000000000000003</v>
      </c>
      <c r="M37" s="7">
        <v>5</v>
      </c>
      <c r="N37" s="7">
        <v>16</v>
      </c>
      <c r="O37" s="7">
        <v>4</v>
      </c>
      <c r="P37" s="7"/>
    </row>
    <row r="38" spans="1:16" ht="11.1" customHeight="1" x14ac:dyDescent="0.2">
      <c r="A38" s="8">
        <v>1148</v>
      </c>
      <c r="B38" s="18" t="s">
        <v>44</v>
      </c>
      <c r="C38" s="18"/>
      <c r="D38" s="7">
        <v>30</v>
      </c>
      <c r="E38" s="7">
        <v>2.13</v>
      </c>
      <c r="F38" s="7">
        <v>1</v>
      </c>
      <c r="G38" s="7">
        <v>12.13</v>
      </c>
      <c r="H38" s="7">
        <v>64.8</v>
      </c>
      <c r="I38" s="7">
        <v>0.05</v>
      </c>
      <c r="J38" s="7"/>
      <c r="K38" s="7"/>
      <c r="L38" s="7">
        <v>0.35</v>
      </c>
      <c r="M38" s="7">
        <v>9</v>
      </c>
      <c r="N38" s="7">
        <v>40</v>
      </c>
      <c r="O38" s="7">
        <v>12</v>
      </c>
      <c r="P38" s="7">
        <v>1</v>
      </c>
    </row>
    <row r="39" spans="1:16" ht="11.1" customHeight="1" x14ac:dyDescent="0.2">
      <c r="A39" s="7">
        <v>935</v>
      </c>
      <c r="B39" s="18" t="s">
        <v>45</v>
      </c>
      <c r="C39" s="18"/>
      <c r="D39" s="7">
        <v>125</v>
      </c>
      <c r="E39" s="7">
        <v>2.8</v>
      </c>
      <c r="F39" s="7">
        <v>2</v>
      </c>
      <c r="G39" s="7">
        <v>9.2899999999999991</v>
      </c>
      <c r="H39" s="7">
        <v>64</v>
      </c>
      <c r="I39" s="7">
        <v>0.03</v>
      </c>
      <c r="J39" s="7">
        <v>0.11</v>
      </c>
      <c r="K39" s="7">
        <v>13</v>
      </c>
      <c r="L39" s="7">
        <v>0.06</v>
      </c>
      <c r="M39" s="7">
        <v>22</v>
      </c>
      <c r="N39" s="7">
        <v>40</v>
      </c>
      <c r="O39" s="7">
        <v>12</v>
      </c>
      <c r="P39" s="7"/>
    </row>
    <row r="40" spans="1:16" ht="11.1" customHeight="1" x14ac:dyDescent="0.2">
      <c r="A40" s="29" t="s">
        <v>30</v>
      </c>
      <c r="B40" s="29"/>
      <c r="C40" s="29"/>
      <c r="D40" s="29"/>
      <c r="E40" s="7">
        <f>SUM(E34:E39)</f>
        <v>23.19</v>
      </c>
      <c r="F40" s="7">
        <f t="shared" ref="F40:P40" si="3">SUM(F34:F39)</f>
        <v>18</v>
      </c>
      <c r="G40" s="7">
        <f t="shared" si="3"/>
        <v>90.271999999999991</v>
      </c>
      <c r="H40" s="7">
        <f t="shared" si="3"/>
        <v>662.9</v>
      </c>
      <c r="I40" s="7">
        <f t="shared" si="3"/>
        <v>0.25</v>
      </c>
      <c r="J40" s="7">
        <f t="shared" si="3"/>
        <v>4.7700000000000005</v>
      </c>
      <c r="K40" s="7">
        <f t="shared" si="3"/>
        <v>103</v>
      </c>
      <c r="L40" s="7">
        <f t="shared" si="3"/>
        <v>2.9799999999999995</v>
      </c>
      <c r="M40" s="7">
        <f t="shared" si="3"/>
        <v>67</v>
      </c>
      <c r="N40" s="7">
        <f t="shared" si="3"/>
        <v>356</v>
      </c>
      <c r="O40" s="7">
        <f t="shared" si="3"/>
        <v>84</v>
      </c>
      <c r="P40" s="7">
        <f t="shared" si="3"/>
        <v>4</v>
      </c>
    </row>
    <row r="41" spans="1:16" ht="11.1" customHeight="1" x14ac:dyDescent="0.2">
      <c r="A41" s="20" t="s">
        <v>31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1.25" customHeight="1" x14ac:dyDescent="0.2">
      <c r="A42" s="10">
        <v>812</v>
      </c>
      <c r="B42" s="17" t="s">
        <v>131</v>
      </c>
      <c r="C42" s="17"/>
      <c r="D42" s="10">
        <v>100</v>
      </c>
      <c r="E42" s="10">
        <v>2.0499999999999998</v>
      </c>
      <c r="F42" s="10">
        <v>6</v>
      </c>
      <c r="G42" s="10">
        <v>12.41</v>
      </c>
      <c r="H42" s="10">
        <v>115.9</v>
      </c>
      <c r="I42" s="10">
        <v>0.02</v>
      </c>
      <c r="J42" s="10">
        <v>4.46</v>
      </c>
      <c r="K42" s="10">
        <v>2</v>
      </c>
      <c r="L42" s="10">
        <v>2.67</v>
      </c>
      <c r="M42" s="10">
        <v>39</v>
      </c>
      <c r="N42" s="10">
        <v>38</v>
      </c>
      <c r="O42" s="10">
        <v>12</v>
      </c>
      <c r="P42" s="10"/>
    </row>
    <row r="43" spans="1:16" ht="11.1" customHeight="1" x14ac:dyDescent="0.2">
      <c r="A43" s="7">
        <v>181.02</v>
      </c>
      <c r="B43" s="18" t="s">
        <v>123</v>
      </c>
      <c r="C43" s="18"/>
      <c r="D43" s="7">
        <v>250</v>
      </c>
      <c r="E43" s="7">
        <v>6.4</v>
      </c>
      <c r="F43" s="7">
        <v>10</v>
      </c>
      <c r="G43" s="7">
        <v>25.4</v>
      </c>
      <c r="H43" s="7">
        <v>193</v>
      </c>
      <c r="I43" s="7">
        <v>0.2</v>
      </c>
      <c r="J43" s="7">
        <v>16.72</v>
      </c>
      <c r="K43" s="7">
        <v>11</v>
      </c>
      <c r="L43" s="7">
        <v>2.8</v>
      </c>
      <c r="M43" s="7">
        <v>37</v>
      </c>
      <c r="N43" s="7">
        <v>186</v>
      </c>
      <c r="O43" s="7">
        <v>51</v>
      </c>
      <c r="P43" s="7">
        <v>2</v>
      </c>
    </row>
    <row r="44" spans="1:16" ht="11.1" customHeight="1" x14ac:dyDescent="0.2">
      <c r="A44" s="12">
        <v>1633.97</v>
      </c>
      <c r="B44" s="18" t="s">
        <v>46</v>
      </c>
      <c r="C44" s="18"/>
      <c r="D44" s="7">
        <v>250</v>
      </c>
      <c r="E44" s="7">
        <v>19.600000000000001</v>
      </c>
      <c r="F44" s="7">
        <v>13</v>
      </c>
      <c r="G44" s="7">
        <v>29.1</v>
      </c>
      <c r="H44" s="7">
        <v>451.4</v>
      </c>
      <c r="I44" s="7">
        <v>0.25</v>
      </c>
      <c r="J44" s="7">
        <v>27</v>
      </c>
      <c r="K44" s="7">
        <v>1</v>
      </c>
      <c r="L44" s="7">
        <v>4.13</v>
      </c>
      <c r="M44" s="7">
        <v>43</v>
      </c>
      <c r="N44" s="7">
        <v>352</v>
      </c>
      <c r="O44" s="7">
        <v>64</v>
      </c>
      <c r="P44" s="7">
        <v>5</v>
      </c>
    </row>
    <row r="45" spans="1:16" ht="11.1" customHeight="1" x14ac:dyDescent="0.2">
      <c r="A45" s="7">
        <v>912</v>
      </c>
      <c r="B45" s="18" t="s">
        <v>47</v>
      </c>
      <c r="C45" s="18"/>
      <c r="D45" s="7">
        <v>200</v>
      </c>
      <c r="E45" s="7">
        <v>0.16</v>
      </c>
      <c r="F45" s="7"/>
      <c r="G45" s="7">
        <v>23.88</v>
      </c>
      <c r="H45" s="7">
        <v>99.1</v>
      </c>
      <c r="I45" s="7">
        <v>0.02</v>
      </c>
      <c r="J45" s="7">
        <v>4</v>
      </c>
      <c r="K45" s="7"/>
      <c r="L45" s="7">
        <v>0.08</v>
      </c>
      <c r="M45" s="7">
        <v>7</v>
      </c>
      <c r="N45" s="7">
        <v>4</v>
      </c>
      <c r="O45" s="7">
        <v>4</v>
      </c>
      <c r="P45" s="7">
        <v>1</v>
      </c>
    </row>
    <row r="46" spans="1:16" ht="11.1" customHeight="1" x14ac:dyDescent="0.2">
      <c r="A46" s="8">
        <v>1147</v>
      </c>
      <c r="B46" s="18" t="s">
        <v>36</v>
      </c>
      <c r="C46" s="18"/>
      <c r="D46" s="7">
        <v>30</v>
      </c>
      <c r="E46" s="7">
        <v>2.13</v>
      </c>
      <c r="F46" s="7">
        <v>1</v>
      </c>
      <c r="G46" s="7">
        <v>10.63</v>
      </c>
      <c r="H46" s="7">
        <v>64.8</v>
      </c>
      <c r="I46" s="7">
        <v>0.05</v>
      </c>
      <c r="J46" s="7">
        <v>0.01</v>
      </c>
      <c r="K46" s="7"/>
      <c r="L46" s="7"/>
      <c r="M46" s="7">
        <v>6</v>
      </c>
      <c r="N46" s="7"/>
      <c r="O46" s="7">
        <v>9</v>
      </c>
      <c r="P46" s="7">
        <v>1</v>
      </c>
    </row>
    <row r="47" spans="1:16" ht="11.1" customHeight="1" x14ac:dyDescent="0.2">
      <c r="A47" s="7">
        <v>897</v>
      </c>
      <c r="B47" s="18" t="s">
        <v>37</v>
      </c>
      <c r="C47" s="18"/>
      <c r="D47" s="7">
        <v>30</v>
      </c>
      <c r="E47" s="7">
        <v>2.68</v>
      </c>
      <c r="F47" s="7">
        <v>1</v>
      </c>
      <c r="G47" s="7">
        <v>10.88</v>
      </c>
      <c r="H47" s="7">
        <v>68.5</v>
      </c>
      <c r="I47" s="7">
        <v>0.03</v>
      </c>
      <c r="J47" s="7"/>
      <c r="K47" s="7"/>
      <c r="L47" s="7">
        <v>0.28000000000000003</v>
      </c>
      <c r="M47" s="7">
        <v>5</v>
      </c>
      <c r="N47" s="7">
        <v>16</v>
      </c>
      <c r="O47" s="7">
        <v>4</v>
      </c>
      <c r="P47" s="7"/>
    </row>
    <row r="48" spans="1:16" ht="11.1" customHeight="1" x14ac:dyDescent="0.2">
      <c r="A48" s="29" t="s">
        <v>38</v>
      </c>
      <c r="B48" s="29"/>
      <c r="C48" s="29"/>
      <c r="D48" s="29"/>
      <c r="E48" s="7">
        <f>SUM(E42:E47)</f>
        <v>33.020000000000003</v>
      </c>
      <c r="F48" s="7">
        <f t="shared" ref="F48:P48" si="4">SUM(F42:F47)</f>
        <v>31</v>
      </c>
      <c r="G48" s="7">
        <f t="shared" si="4"/>
        <v>112.29999999999998</v>
      </c>
      <c r="H48" s="7">
        <f t="shared" si="4"/>
        <v>992.69999999999993</v>
      </c>
      <c r="I48" s="7">
        <f t="shared" si="4"/>
        <v>0.57000000000000006</v>
      </c>
      <c r="J48" s="7">
        <f t="shared" si="4"/>
        <v>52.19</v>
      </c>
      <c r="K48" s="7">
        <f t="shared" si="4"/>
        <v>14</v>
      </c>
      <c r="L48" s="7">
        <f t="shared" si="4"/>
        <v>9.9599999999999991</v>
      </c>
      <c r="M48" s="7">
        <f t="shared" si="4"/>
        <v>137</v>
      </c>
      <c r="N48" s="7">
        <f t="shared" si="4"/>
        <v>596</v>
      </c>
      <c r="O48" s="7">
        <f t="shared" si="4"/>
        <v>144</v>
      </c>
      <c r="P48" s="7">
        <f t="shared" si="4"/>
        <v>9</v>
      </c>
    </row>
    <row r="49" spans="1:16" s="1" customFormat="1" ht="11.1" customHeight="1" x14ac:dyDescent="0.2">
      <c r="A49" s="29" t="s">
        <v>39</v>
      </c>
      <c r="B49" s="29"/>
      <c r="C49" s="29"/>
      <c r="D49" s="29"/>
      <c r="E49" s="7">
        <f>E40+E48</f>
        <v>56.210000000000008</v>
      </c>
      <c r="F49" s="7">
        <f t="shared" ref="F49:P49" si="5">F40+F48</f>
        <v>49</v>
      </c>
      <c r="G49" s="7">
        <f t="shared" si="5"/>
        <v>202.57199999999997</v>
      </c>
      <c r="H49" s="7">
        <f t="shared" si="5"/>
        <v>1655.6</v>
      </c>
      <c r="I49" s="7">
        <f t="shared" si="5"/>
        <v>0.82000000000000006</v>
      </c>
      <c r="J49" s="7">
        <f t="shared" si="5"/>
        <v>56.96</v>
      </c>
      <c r="K49" s="7">
        <f t="shared" si="5"/>
        <v>117</v>
      </c>
      <c r="L49" s="7">
        <f t="shared" si="5"/>
        <v>12.939999999999998</v>
      </c>
      <c r="M49" s="7">
        <f t="shared" si="5"/>
        <v>204</v>
      </c>
      <c r="N49" s="7">
        <f t="shared" si="5"/>
        <v>952</v>
      </c>
      <c r="O49" s="7">
        <f t="shared" si="5"/>
        <v>228</v>
      </c>
      <c r="P49" s="7">
        <f t="shared" si="5"/>
        <v>13</v>
      </c>
    </row>
    <row r="50" spans="1:16" ht="11.1" customHeight="1" x14ac:dyDescent="0.2">
      <c r="K50" s="30"/>
      <c r="L50" s="30"/>
      <c r="M50" s="30"/>
      <c r="N50" s="30"/>
      <c r="O50" s="30"/>
      <c r="P50" s="30"/>
    </row>
    <row r="51" spans="1:16" ht="11.1" customHeight="1" x14ac:dyDescent="0.2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 ht="11.1" customHeight="1" x14ac:dyDescent="0.2">
      <c r="A52" s="3" t="s">
        <v>0</v>
      </c>
      <c r="E52" s="4" t="s">
        <v>1</v>
      </c>
      <c r="F52" s="22" t="s">
        <v>49</v>
      </c>
      <c r="G52" s="32"/>
      <c r="H52" s="32"/>
      <c r="I52" s="21" t="s">
        <v>3</v>
      </c>
      <c r="J52" s="21"/>
      <c r="K52" s="33" t="s">
        <v>4</v>
      </c>
      <c r="L52" s="33"/>
      <c r="M52" s="33"/>
      <c r="N52" s="33"/>
      <c r="O52" s="33"/>
      <c r="P52" s="33"/>
    </row>
    <row r="53" spans="1:16" ht="11.1" customHeight="1" x14ac:dyDescent="0.2">
      <c r="D53" s="21" t="s">
        <v>5</v>
      </c>
      <c r="E53" s="21"/>
      <c r="F53" s="1">
        <v>1</v>
      </c>
      <c r="I53" s="21" t="s">
        <v>7</v>
      </c>
      <c r="J53" s="21"/>
      <c r="K53" s="22" t="s">
        <v>127</v>
      </c>
      <c r="L53" s="22"/>
      <c r="M53" s="22"/>
      <c r="N53" s="22"/>
      <c r="O53" s="22"/>
      <c r="P53" s="22"/>
    </row>
    <row r="54" spans="1:16" ht="21.95" customHeight="1" x14ac:dyDescent="0.2">
      <c r="A54" s="23" t="s">
        <v>8</v>
      </c>
      <c r="B54" s="23" t="s">
        <v>9</v>
      </c>
      <c r="C54" s="23"/>
      <c r="D54" s="23" t="s">
        <v>10</v>
      </c>
      <c r="E54" s="27" t="s">
        <v>11</v>
      </c>
      <c r="F54" s="27"/>
      <c r="G54" s="27"/>
      <c r="H54" s="23" t="s">
        <v>12</v>
      </c>
      <c r="I54" s="27" t="s">
        <v>13</v>
      </c>
      <c r="J54" s="27"/>
      <c r="K54" s="27"/>
      <c r="L54" s="27"/>
      <c r="M54" s="27" t="s">
        <v>14</v>
      </c>
      <c r="N54" s="27"/>
      <c r="O54" s="27"/>
      <c r="P54" s="27"/>
    </row>
    <row r="55" spans="1:16" ht="21.95" customHeight="1" x14ac:dyDescent="0.2">
      <c r="A55" s="24"/>
      <c r="B55" s="25"/>
      <c r="C55" s="26"/>
      <c r="D55" s="24"/>
      <c r="E55" s="5" t="s">
        <v>15</v>
      </c>
      <c r="F55" s="5" t="s">
        <v>16</v>
      </c>
      <c r="G55" s="5" t="s">
        <v>17</v>
      </c>
      <c r="H55" s="24"/>
      <c r="I55" s="5" t="s">
        <v>18</v>
      </c>
      <c r="J55" s="5" t="s">
        <v>19</v>
      </c>
      <c r="K55" s="5" t="s">
        <v>20</v>
      </c>
      <c r="L55" s="5" t="s">
        <v>21</v>
      </c>
      <c r="M55" s="5" t="s">
        <v>22</v>
      </c>
      <c r="N55" s="5" t="s">
        <v>23</v>
      </c>
      <c r="O55" s="5" t="s">
        <v>24</v>
      </c>
      <c r="P55" s="5" t="s">
        <v>25</v>
      </c>
    </row>
    <row r="56" spans="1:16" ht="11.1" customHeight="1" x14ac:dyDescent="0.2">
      <c r="A56" s="6">
        <v>1</v>
      </c>
      <c r="B56" s="19">
        <v>2</v>
      </c>
      <c r="C56" s="19"/>
      <c r="D56" s="6">
        <v>3</v>
      </c>
      <c r="E56" s="6">
        <v>4</v>
      </c>
      <c r="F56" s="6">
        <v>5</v>
      </c>
      <c r="G56" s="6">
        <v>6</v>
      </c>
      <c r="H56" s="6">
        <v>7</v>
      </c>
      <c r="I56" s="6">
        <v>8</v>
      </c>
      <c r="J56" s="6">
        <v>9</v>
      </c>
      <c r="K56" s="6">
        <v>10</v>
      </c>
      <c r="L56" s="6">
        <v>11</v>
      </c>
      <c r="M56" s="6">
        <v>12</v>
      </c>
      <c r="N56" s="6">
        <v>13</v>
      </c>
      <c r="O56" s="6">
        <v>14</v>
      </c>
      <c r="P56" s="6">
        <v>15</v>
      </c>
    </row>
    <row r="57" spans="1:16" ht="11.1" customHeight="1" x14ac:dyDescent="0.2">
      <c r="A57" s="20" t="s">
        <v>26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1.1" customHeight="1" x14ac:dyDescent="0.2">
      <c r="A58" s="7">
        <v>836</v>
      </c>
      <c r="B58" s="18" t="s">
        <v>50</v>
      </c>
      <c r="C58" s="18"/>
      <c r="D58" s="7">
        <v>30</v>
      </c>
      <c r="E58" s="7">
        <v>0.24</v>
      </c>
      <c r="F58" s="7"/>
      <c r="G58" s="7">
        <v>3.78</v>
      </c>
      <c r="H58" s="7">
        <v>16.5</v>
      </c>
      <c r="I58" s="7">
        <v>0.01</v>
      </c>
      <c r="J58" s="7">
        <v>3</v>
      </c>
      <c r="K58" s="7"/>
      <c r="L58" s="7">
        <v>0.03</v>
      </c>
      <c r="M58" s="7">
        <v>8</v>
      </c>
      <c r="N58" s="7">
        <v>13</v>
      </c>
      <c r="O58" s="7">
        <v>4</v>
      </c>
      <c r="P58" s="7"/>
    </row>
    <row r="59" spans="1:16" ht="21.95" customHeight="1" x14ac:dyDescent="0.2">
      <c r="A59" s="8">
        <v>1296</v>
      </c>
      <c r="B59" s="18" t="s">
        <v>51</v>
      </c>
      <c r="C59" s="18"/>
      <c r="D59" s="7">
        <v>100</v>
      </c>
      <c r="E59" s="7">
        <v>10.1</v>
      </c>
      <c r="F59" s="7">
        <v>8</v>
      </c>
      <c r="G59" s="7">
        <v>3.59</v>
      </c>
      <c r="H59" s="7">
        <v>132.19999999999999</v>
      </c>
      <c r="I59" s="7">
        <v>0.06</v>
      </c>
      <c r="J59" s="7">
        <v>2.29</v>
      </c>
      <c r="K59" s="7">
        <v>57</v>
      </c>
      <c r="L59" s="7">
        <v>1.76</v>
      </c>
      <c r="M59" s="7">
        <v>26</v>
      </c>
      <c r="N59" s="7">
        <v>130</v>
      </c>
      <c r="O59" s="7">
        <v>16</v>
      </c>
      <c r="P59" s="7">
        <v>1</v>
      </c>
    </row>
    <row r="60" spans="1:16" ht="11.1" customHeight="1" x14ac:dyDescent="0.2">
      <c r="A60" s="7">
        <v>998</v>
      </c>
      <c r="B60" s="18" t="s">
        <v>52</v>
      </c>
      <c r="C60" s="18"/>
      <c r="D60" s="7">
        <v>180</v>
      </c>
      <c r="E60" s="7">
        <v>7.98</v>
      </c>
      <c r="F60" s="7">
        <v>7</v>
      </c>
      <c r="G60" s="7">
        <v>45.2</v>
      </c>
      <c r="H60" s="7">
        <v>245.1</v>
      </c>
      <c r="I60" s="7">
        <v>0.21</v>
      </c>
      <c r="J60" s="7"/>
      <c r="K60" s="7">
        <v>28</v>
      </c>
      <c r="L60" s="7">
        <v>0.62</v>
      </c>
      <c r="M60" s="7">
        <v>57</v>
      </c>
      <c r="N60" s="7">
        <v>235</v>
      </c>
      <c r="O60" s="7">
        <v>179</v>
      </c>
      <c r="P60" s="7">
        <v>6</v>
      </c>
    </row>
    <row r="61" spans="1:16" ht="11.1" customHeight="1" x14ac:dyDescent="0.2">
      <c r="A61" s="8">
        <v>1110</v>
      </c>
      <c r="B61" s="18" t="s">
        <v>53</v>
      </c>
      <c r="C61" s="18"/>
      <c r="D61" s="7">
        <v>200</v>
      </c>
      <c r="E61" s="7">
        <v>2.2999999999999998</v>
      </c>
      <c r="F61" s="7">
        <v>2.6</v>
      </c>
      <c r="G61" s="7">
        <v>12.85</v>
      </c>
      <c r="H61" s="7">
        <v>84</v>
      </c>
      <c r="I61" s="7">
        <v>0.05</v>
      </c>
      <c r="J61" s="7">
        <v>1.56</v>
      </c>
      <c r="K61" s="7">
        <v>24</v>
      </c>
      <c r="L61" s="7">
        <v>7.0000000000000007E-2</v>
      </c>
      <c r="M61" s="7">
        <v>148</v>
      </c>
      <c r="N61" s="7">
        <v>113</v>
      </c>
      <c r="O61" s="7">
        <v>22</v>
      </c>
      <c r="P61" s="7"/>
    </row>
    <row r="62" spans="1:16" ht="11.1" customHeight="1" x14ac:dyDescent="0.2">
      <c r="A62" s="7">
        <v>693</v>
      </c>
      <c r="B62" s="18" t="s">
        <v>29</v>
      </c>
      <c r="C62" s="18"/>
      <c r="D62" s="7">
        <v>30</v>
      </c>
      <c r="E62" s="7">
        <v>2.25</v>
      </c>
      <c r="F62" s="7">
        <v>0.72</v>
      </c>
      <c r="G62" s="7">
        <v>1.34</v>
      </c>
      <c r="H62" s="7">
        <v>19.5</v>
      </c>
      <c r="I62" s="7">
        <v>0.04</v>
      </c>
      <c r="J62" s="7"/>
      <c r="K62" s="7"/>
      <c r="L62" s="7">
        <v>1.17</v>
      </c>
      <c r="M62" s="7">
        <v>6</v>
      </c>
      <c r="N62" s="7">
        <v>22</v>
      </c>
      <c r="O62" s="7">
        <v>4</v>
      </c>
      <c r="P62" s="7"/>
    </row>
    <row r="63" spans="1:16" ht="11.1" customHeight="1" x14ac:dyDescent="0.2">
      <c r="A63" s="7">
        <v>976.03</v>
      </c>
      <c r="B63" s="18" t="s">
        <v>106</v>
      </c>
      <c r="C63" s="18"/>
      <c r="D63" s="7">
        <v>150</v>
      </c>
      <c r="E63" s="7">
        <v>0.6</v>
      </c>
      <c r="F63" s="7">
        <v>1</v>
      </c>
      <c r="G63" s="7">
        <v>14.7</v>
      </c>
      <c r="H63" s="7">
        <v>70.5</v>
      </c>
      <c r="I63" s="7">
        <v>0.05</v>
      </c>
      <c r="J63" s="7">
        <v>15</v>
      </c>
      <c r="K63" s="7"/>
      <c r="L63" s="7">
        <v>0.3</v>
      </c>
      <c r="M63" s="7">
        <v>24</v>
      </c>
      <c r="N63" s="7">
        <v>17</v>
      </c>
      <c r="O63" s="7">
        <v>14</v>
      </c>
      <c r="P63" s="7">
        <v>3</v>
      </c>
    </row>
    <row r="64" spans="1:16" ht="11.1" customHeight="1" x14ac:dyDescent="0.2">
      <c r="A64" s="29" t="s">
        <v>30</v>
      </c>
      <c r="B64" s="29"/>
      <c r="C64" s="29"/>
      <c r="D64" s="29"/>
      <c r="E64" s="7">
        <f>SUM(E58:E63)</f>
        <v>23.470000000000002</v>
      </c>
      <c r="F64" s="7">
        <f t="shared" ref="F64:P64" si="6">SUM(F58:F63)</f>
        <v>19.32</v>
      </c>
      <c r="G64" s="7">
        <f t="shared" si="6"/>
        <v>81.460000000000008</v>
      </c>
      <c r="H64" s="7">
        <f t="shared" si="6"/>
        <v>567.79999999999995</v>
      </c>
      <c r="I64" s="7">
        <f t="shared" si="6"/>
        <v>0.41999999999999993</v>
      </c>
      <c r="J64" s="7">
        <f t="shared" si="6"/>
        <v>21.85</v>
      </c>
      <c r="K64" s="7">
        <f t="shared" si="6"/>
        <v>109</v>
      </c>
      <c r="L64" s="7">
        <f t="shared" si="6"/>
        <v>3.9499999999999997</v>
      </c>
      <c r="M64" s="7">
        <f t="shared" si="6"/>
        <v>269</v>
      </c>
      <c r="N64" s="7">
        <f t="shared" si="6"/>
        <v>530</v>
      </c>
      <c r="O64" s="7">
        <f t="shared" si="6"/>
        <v>239</v>
      </c>
      <c r="P64" s="7">
        <f t="shared" si="6"/>
        <v>10</v>
      </c>
    </row>
    <row r="65" spans="1:16" ht="11.1" customHeight="1" x14ac:dyDescent="0.2">
      <c r="A65" s="20" t="s">
        <v>31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ht="11.1" customHeight="1" x14ac:dyDescent="0.2">
      <c r="A66" s="7">
        <v>835</v>
      </c>
      <c r="B66" s="18" t="s">
        <v>54</v>
      </c>
      <c r="C66" s="18"/>
      <c r="D66" s="7">
        <v>100</v>
      </c>
      <c r="E66" s="7">
        <v>1.1000000000000001</v>
      </c>
      <c r="F66" s="7"/>
      <c r="G66" s="7">
        <v>13.76</v>
      </c>
      <c r="H66" s="7">
        <v>123.8</v>
      </c>
      <c r="I66" s="7">
        <v>0.06</v>
      </c>
      <c r="J66" s="7">
        <v>25</v>
      </c>
      <c r="K66" s="7"/>
      <c r="L66" s="7">
        <v>0.7</v>
      </c>
      <c r="M66" s="7">
        <v>20</v>
      </c>
      <c r="N66" s="7">
        <v>27</v>
      </c>
      <c r="O66" s="7">
        <v>20</v>
      </c>
      <c r="P66" s="7">
        <v>1</v>
      </c>
    </row>
    <row r="67" spans="1:16" ht="11.1" customHeight="1" x14ac:dyDescent="0.2">
      <c r="A67" s="7">
        <v>577.01</v>
      </c>
      <c r="B67" s="18" t="s">
        <v>55</v>
      </c>
      <c r="C67" s="18"/>
      <c r="D67" s="7">
        <v>250</v>
      </c>
      <c r="E67" s="7">
        <v>1.76</v>
      </c>
      <c r="F67" s="7">
        <v>10</v>
      </c>
      <c r="G67" s="7">
        <v>20.6</v>
      </c>
      <c r="H67" s="7">
        <v>157.1</v>
      </c>
      <c r="I67" s="7">
        <v>0.03</v>
      </c>
      <c r="J67" s="7">
        <v>3.16</v>
      </c>
      <c r="K67" s="7">
        <v>6</v>
      </c>
      <c r="L67" s="7">
        <v>2.38</v>
      </c>
      <c r="M67" s="7">
        <v>24</v>
      </c>
      <c r="N67" s="7">
        <v>59</v>
      </c>
      <c r="O67" s="7">
        <v>15</v>
      </c>
      <c r="P67" s="7">
        <v>1</v>
      </c>
    </row>
    <row r="68" spans="1:16" ht="11.1" customHeight="1" x14ac:dyDescent="0.2">
      <c r="A68" s="8">
        <v>1335</v>
      </c>
      <c r="B68" s="18" t="s">
        <v>56</v>
      </c>
      <c r="C68" s="18"/>
      <c r="D68" s="7">
        <v>1</v>
      </c>
      <c r="E68" s="7">
        <v>0.03</v>
      </c>
      <c r="F68" s="7"/>
      <c r="G68" s="7">
        <v>0.05</v>
      </c>
      <c r="H68" s="7">
        <v>0.4</v>
      </c>
      <c r="I68" s="7"/>
      <c r="J68" s="7">
        <v>1</v>
      </c>
      <c r="K68" s="7"/>
      <c r="L68" s="7">
        <v>0.02</v>
      </c>
      <c r="M68" s="7">
        <v>2</v>
      </c>
      <c r="N68" s="7">
        <v>1</v>
      </c>
      <c r="O68" s="7">
        <v>1</v>
      </c>
      <c r="P68" s="7"/>
    </row>
    <row r="69" spans="1:16" ht="12" customHeight="1" x14ac:dyDescent="0.2">
      <c r="A69" s="11">
        <v>1308.04</v>
      </c>
      <c r="B69" s="17" t="s">
        <v>132</v>
      </c>
      <c r="C69" s="17"/>
      <c r="D69" s="10">
        <v>100</v>
      </c>
      <c r="E69" s="7">
        <v>10.72</v>
      </c>
      <c r="F69" s="7">
        <v>8</v>
      </c>
      <c r="G69" s="7">
        <v>3.25</v>
      </c>
      <c r="H69" s="7">
        <v>124.9</v>
      </c>
      <c r="I69" s="7">
        <v>0.08</v>
      </c>
      <c r="J69" s="7">
        <v>6.26</v>
      </c>
      <c r="K69" s="7">
        <v>72</v>
      </c>
      <c r="L69" s="7">
        <v>3.56</v>
      </c>
      <c r="M69" s="7">
        <v>27</v>
      </c>
      <c r="N69" s="7">
        <v>176</v>
      </c>
      <c r="O69" s="7">
        <v>23</v>
      </c>
      <c r="P69" s="7">
        <v>2</v>
      </c>
    </row>
    <row r="70" spans="1:16" ht="21.95" customHeight="1" x14ac:dyDescent="0.2">
      <c r="A70" s="7">
        <v>516</v>
      </c>
      <c r="B70" s="18" t="s">
        <v>57</v>
      </c>
      <c r="C70" s="18"/>
      <c r="D70" s="7">
        <v>180</v>
      </c>
      <c r="E70" s="7">
        <v>7.1</v>
      </c>
      <c r="F70" s="7">
        <v>6</v>
      </c>
      <c r="G70" s="7">
        <v>38.6</v>
      </c>
      <c r="H70" s="7">
        <v>205.7</v>
      </c>
      <c r="I70" s="7">
        <v>0.16</v>
      </c>
      <c r="J70" s="7"/>
      <c r="K70" s="7">
        <v>28</v>
      </c>
      <c r="L70" s="7">
        <v>11.4</v>
      </c>
      <c r="M70" s="7">
        <v>17</v>
      </c>
      <c r="N70" s="7">
        <v>75</v>
      </c>
      <c r="O70" s="7">
        <v>28</v>
      </c>
      <c r="P70" s="7">
        <v>2</v>
      </c>
    </row>
    <row r="71" spans="1:16" ht="11.1" customHeight="1" x14ac:dyDescent="0.2">
      <c r="A71" s="7">
        <v>707</v>
      </c>
      <c r="B71" s="18" t="s">
        <v>58</v>
      </c>
      <c r="C71" s="18"/>
      <c r="D71" s="7">
        <v>200</v>
      </c>
      <c r="E71" s="7"/>
      <c r="F71" s="7"/>
      <c r="G71" s="7">
        <v>22.4</v>
      </c>
      <c r="H71" s="7">
        <v>95</v>
      </c>
      <c r="I71" s="7">
        <v>0.04</v>
      </c>
      <c r="J71" s="7">
        <v>4</v>
      </c>
      <c r="K71" s="7"/>
      <c r="L71" s="7">
        <v>0.4</v>
      </c>
      <c r="M71" s="7">
        <v>40</v>
      </c>
      <c r="N71" s="7">
        <v>24</v>
      </c>
      <c r="O71" s="7">
        <v>18</v>
      </c>
      <c r="P71" s="7">
        <v>1</v>
      </c>
    </row>
    <row r="72" spans="1:16" ht="11.1" customHeight="1" x14ac:dyDescent="0.2">
      <c r="A72" s="8">
        <v>1147</v>
      </c>
      <c r="B72" s="18" t="s">
        <v>36</v>
      </c>
      <c r="C72" s="18"/>
      <c r="D72" s="7">
        <v>30</v>
      </c>
      <c r="E72" s="7">
        <v>2.13</v>
      </c>
      <c r="F72" s="7">
        <v>1</v>
      </c>
      <c r="G72" s="7">
        <v>10.63</v>
      </c>
      <c r="H72" s="7">
        <v>64.8</v>
      </c>
      <c r="I72" s="7">
        <v>0.05</v>
      </c>
      <c r="J72" s="7">
        <v>0.01</v>
      </c>
      <c r="K72" s="7"/>
      <c r="L72" s="7"/>
      <c r="M72" s="7">
        <v>6</v>
      </c>
      <c r="N72" s="7"/>
      <c r="O72" s="7">
        <v>9</v>
      </c>
      <c r="P72" s="7">
        <v>1</v>
      </c>
    </row>
    <row r="73" spans="1:16" ht="11.1" customHeight="1" x14ac:dyDescent="0.2">
      <c r="A73" s="7">
        <v>897</v>
      </c>
      <c r="B73" s="18" t="s">
        <v>37</v>
      </c>
      <c r="C73" s="18"/>
      <c r="D73" s="7">
        <v>30</v>
      </c>
      <c r="E73" s="7">
        <v>2.68</v>
      </c>
      <c r="F73" s="7">
        <v>1</v>
      </c>
      <c r="G73" s="7">
        <v>10.88</v>
      </c>
      <c r="H73" s="7">
        <v>68.5</v>
      </c>
      <c r="I73" s="7">
        <v>0.03</v>
      </c>
      <c r="J73" s="7"/>
      <c r="K73" s="7"/>
      <c r="L73" s="7">
        <v>0.28000000000000003</v>
      </c>
      <c r="M73" s="7">
        <v>5</v>
      </c>
      <c r="N73" s="7">
        <v>16</v>
      </c>
      <c r="O73" s="7">
        <v>4</v>
      </c>
      <c r="P73" s="7"/>
    </row>
    <row r="74" spans="1:16" ht="11.1" customHeight="1" x14ac:dyDescent="0.2">
      <c r="A74" s="7">
        <v>450.05</v>
      </c>
      <c r="B74" s="18" t="s">
        <v>107</v>
      </c>
      <c r="C74" s="18"/>
      <c r="D74" s="7">
        <v>40</v>
      </c>
      <c r="E74" s="7">
        <v>4.1399999999999997</v>
      </c>
      <c r="F74" s="7">
        <v>4</v>
      </c>
      <c r="G74" s="7">
        <v>19.399999999999999</v>
      </c>
      <c r="H74" s="7">
        <v>112</v>
      </c>
      <c r="I74" s="7">
        <v>0.06</v>
      </c>
      <c r="J74" s="7"/>
      <c r="K74" s="7">
        <v>136</v>
      </c>
      <c r="L74" s="7">
        <v>1.86</v>
      </c>
      <c r="M74" s="7">
        <v>5</v>
      </c>
      <c r="N74" s="7">
        <v>39</v>
      </c>
      <c r="O74" s="7">
        <v>7</v>
      </c>
      <c r="P74" s="7">
        <v>1</v>
      </c>
    </row>
    <row r="75" spans="1:16" ht="11.1" customHeight="1" x14ac:dyDescent="0.2">
      <c r="A75" s="29" t="s">
        <v>38</v>
      </c>
      <c r="B75" s="29"/>
      <c r="C75" s="29"/>
      <c r="D75" s="29"/>
      <c r="E75" s="7">
        <f t="shared" ref="E75:P75" si="7">SUM(E66:E74)</f>
        <v>29.66</v>
      </c>
      <c r="F75" s="7">
        <f t="shared" si="7"/>
        <v>30</v>
      </c>
      <c r="G75" s="7">
        <f t="shared" si="7"/>
        <v>139.57</v>
      </c>
      <c r="H75" s="7">
        <f t="shared" si="7"/>
        <v>952.19999999999982</v>
      </c>
      <c r="I75" s="7">
        <f t="shared" si="7"/>
        <v>0.51</v>
      </c>
      <c r="J75" s="7">
        <f t="shared" si="7"/>
        <v>39.43</v>
      </c>
      <c r="K75" s="7">
        <f t="shared" si="7"/>
        <v>242</v>
      </c>
      <c r="L75" s="7">
        <f t="shared" si="7"/>
        <v>20.6</v>
      </c>
      <c r="M75" s="7">
        <f t="shared" si="7"/>
        <v>146</v>
      </c>
      <c r="N75" s="7">
        <f t="shared" si="7"/>
        <v>417</v>
      </c>
      <c r="O75" s="7">
        <f t="shared" si="7"/>
        <v>125</v>
      </c>
      <c r="P75" s="7">
        <f t="shared" si="7"/>
        <v>9</v>
      </c>
    </row>
    <row r="76" spans="1:16" s="1" customFormat="1" ht="11.1" customHeight="1" x14ac:dyDescent="0.2">
      <c r="A76" s="29" t="s">
        <v>39</v>
      </c>
      <c r="B76" s="29"/>
      <c r="C76" s="29"/>
      <c r="D76" s="29"/>
      <c r="E76" s="7">
        <f t="shared" ref="E76:P76" si="8">E64+E75</f>
        <v>53.13</v>
      </c>
      <c r="F76" s="7">
        <f t="shared" si="8"/>
        <v>49.32</v>
      </c>
      <c r="G76" s="7">
        <f t="shared" si="8"/>
        <v>221.03</v>
      </c>
      <c r="H76" s="7">
        <f t="shared" si="8"/>
        <v>1519.9999999999998</v>
      </c>
      <c r="I76" s="7">
        <f t="shared" si="8"/>
        <v>0.92999999999999994</v>
      </c>
      <c r="J76" s="7">
        <f t="shared" si="8"/>
        <v>61.28</v>
      </c>
      <c r="K76" s="7">
        <f t="shared" si="8"/>
        <v>351</v>
      </c>
      <c r="L76" s="7">
        <f t="shared" si="8"/>
        <v>24.55</v>
      </c>
      <c r="M76" s="7">
        <f t="shared" si="8"/>
        <v>415</v>
      </c>
      <c r="N76" s="7">
        <f t="shared" si="8"/>
        <v>947</v>
      </c>
      <c r="O76" s="7">
        <f t="shared" si="8"/>
        <v>364</v>
      </c>
      <c r="P76" s="7">
        <f t="shared" si="8"/>
        <v>19</v>
      </c>
    </row>
    <row r="77" spans="1:16" ht="11.1" customHeight="1" x14ac:dyDescent="0.2">
      <c r="K77" s="30"/>
      <c r="L77" s="30"/>
      <c r="M77" s="30"/>
      <c r="N77" s="30"/>
      <c r="O77" s="30"/>
      <c r="P77" s="30"/>
    </row>
    <row r="78" spans="1:16" ht="11.1" customHeight="1" x14ac:dyDescent="0.2">
      <c r="A78" s="31" t="s">
        <v>59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1:16" ht="11.1" customHeight="1" x14ac:dyDescent="0.2">
      <c r="A79" s="3" t="s">
        <v>0</v>
      </c>
      <c r="E79" s="4" t="s">
        <v>1</v>
      </c>
      <c r="F79" s="22" t="s">
        <v>60</v>
      </c>
      <c r="G79" s="32"/>
      <c r="H79" s="32"/>
      <c r="I79" s="21" t="s">
        <v>3</v>
      </c>
      <c r="J79" s="21"/>
      <c r="K79" s="33" t="s">
        <v>4</v>
      </c>
      <c r="L79" s="33"/>
      <c r="M79" s="33"/>
      <c r="N79" s="33"/>
      <c r="O79" s="33"/>
      <c r="P79" s="33"/>
    </row>
    <row r="80" spans="1:16" ht="11.1" customHeight="1" x14ac:dyDescent="0.2">
      <c r="D80" s="21" t="s">
        <v>5</v>
      </c>
      <c r="E80" s="21"/>
      <c r="F80" s="1">
        <v>1</v>
      </c>
      <c r="I80" s="21" t="s">
        <v>7</v>
      </c>
      <c r="J80" s="21"/>
      <c r="K80" s="22" t="s">
        <v>127</v>
      </c>
      <c r="L80" s="22"/>
      <c r="M80" s="22"/>
      <c r="N80" s="22"/>
      <c r="O80" s="22"/>
      <c r="P80" s="22"/>
    </row>
    <row r="81" spans="1:16" ht="21.95" customHeight="1" x14ac:dyDescent="0.2">
      <c r="A81" s="23" t="s">
        <v>8</v>
      </c>
      <c r="B81" s="23" t="s">
        <v>9</v>
      </c>
      <c r="C81" s="23"/>
      <c r="D81" s="23" t="s">
        <v>10</v>
      </c>
      <c r="E81" s="27" t="s">
        <v>11</v>
      </c>
      <c r="F81" s="27"/>
      <c r="G81" s="27"/>
      <c r="H81" s="23" t="s">
        <v>12</v>
      </c>
      <c r="I81" s="27" t="s">
        <v>13</v>
      </c>
      <c r="J81" s="27"/>
      <c r="K81" s="27"/>
      <c r="L81" s="27"/>
      <c r="M81" s="27" t="s">
        <v>14</v>
      </c>
      <c r="N81" s="27"/>
      <c r="O81" s="27"/>
      <c r="P81" s="27"/>
    </row>
    <row r="82" spans="1:16" ht="21.95" customHeight="1" x14ac:dyDescent="0.2">
      <c r="A82" s="24"/>
      <c r="B82" s="25"/>
      <c r="C82" s="26"/>
      <c r="D82" s="24"/>
      <c r="E82" s="5" t="s">
        <v>15</v>
      </c>
      <c r="F82" s="5" t="s">
        <v>16</v>
      </c>
      <c r="G82" s="5" t="s">
        <v>17</v>
      </c>
      <c r="H82" s="24"/>
      <c r="I82" s="5" t="s">
        <v>18</v>
      </c>
      <c r="J82" s="5" t="s">
        <v>19</v>
      </c>
      <c r="K82" s="5" t="s">
        <v>20</v>
      </c>
      <c r="L82" s="5" t="s">
        <v>21</v>
      </c>
      <c r="M82" s="5" t="s">
        <v>22</v>
      </c>
      <c r="N82" s="5" t="s">
        <v>23</v>
      </c>
      <c r="O82" s="5" t="s">
        <v>24</v>
      </c>
      <c r="P82" s="5" t="s">
        <v>25</v>
      </c>
    </row>
    <row r="83" spans="1:16" ht="11.1" customHeight="1" x14ac:dyDescent="0.2">
      <c r="A83" s="6">
        <v>1</v>
      </c>
      <c r="B83" s="19">
        <v>2</v>
      </c>
      <c r="C83" s="19"/>
      <c r="D83" s="6">
        <v>3</v>
      </c>
      <c r="E83" s="6">
        <v>4</v>
      </c>
      <c r="F83" s="6">
        <v>5</v>
      </c>
      <c r="G83" s="6">
        <v>6</v>
      </c>
      <c r="H83" s="6">
        <v>7</v>
      </c>
      <c r="I83" s="6">
        <v>8</v>
      </c>
      <c r="J83" s="6">
        <v>9</v>
      </c>
      <c r="K83" s="6">
        <v>10</v>
      </c>
      <c r="L83" s="6">
        <v>11</v>
      </c>
      <c r="M83" s="6">
        <v>12</v>
      </c>
      <c r="N83" s="6">
        <v>13</v>
      </c>
      <c r="O83" s="6">
        <v>14</v>
      </c>
      <c r="P83" s="6">
        <v>15</v>
      </c>
    </row>
    <row r="84" spans="1:16" ht="11.1" customHeight="1" x14ac:dyDescent="0.2">
      <c r="A84" s="20" t="s">
        <v>26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6" ht="11.1" customHeight="1" x14ac:dyDescent="0.2">
      <c r="A85" s="12">
        <v>1066.02</v>
      </c>
      <c r="B85" s="28" t="s">
        <v>108</v>
      </c>
      <c r="C85" s="18"/>
      <c r="D85" s="7">
        <v>240</v>
      </c>
      <c r="E85" s="7">
        <v>12.4</v>
      </c>
      <c r="F85" s="7">
        <v>15</v>
      </c>
      <c r="G85" s="7">
        <v>47.79</v>
      </c>
      <c r="H85" s="7">
        <v>345.6</v>
      </c>
      <c r="I85" s="7">
        <v>7.0000000000000007E-2</v>
      </c>
      <c r="J85" s="7">
        <v>1.2</v>
      </c>
      <c r="K85" s="7">
        <v>72</v>
      </c>
      <c r="L85" s="7">
        <v>7.78</v>
      </c>
      <c r="M85" s="7">
        <v>298</v>
      </c>
      <c r="N85" s="7">
        <v>396</v>
      </c>
      <c r="O85" s="7">
        <v>41</v>
      </c>
      <c r="P85" s="7">
        <v>1</v>
      </c>
    </row>
    <row r="86" spans="1:16" ht="11.1" customHeight="1" x14ac:dyDescent="0.2">
      <c r="A86" s="7">
        <v>902</v>
      </c>
      <c r="B86" s="18" t="s">
        <v>61</v>
      </c>
      <c r="C86" s="18"/>
      <c r="D86" s="7">
        <v>30</v>
      </c>
      <c r="E86" s="7">
        <v>2.37</v>
      </c>
      <c r="F86" s="7">
        <v>1</v>
      </c>
      <c r="G86" s="7">
        <v>16.32</v>
      </c>
      <c r="H86" s="7">
        <v>49</v>
      </c>
      <c r="I86" s="7">
        <v>0.02</v>
      </c>
      <c r="J86" s="7">
        <v>0.3</v>
      </c>
      <c r="K86" s="7">
        <v>13</v>
      </c>
      <c r="L86" s="7">
        <v>0.06</v>
      </c>
      <c r="M86" s="7">
        <v>92</v>
      </c>
      <c r="N86" s="7">
        <v>66</v>
      </c>
      <c r="O86" s="7">
        <v>10</v>
      </c>
      <c r="P86" s="7"/>
    </row>
    <row r="87" spans="1:16" ht="11.1" customHeight="1" x14ac:dyDescent="0.2">
      <c r="A87" s="7">
        <v>693</v>
      </c>
      <c r="B87" s="18" t="s">
        <v>29</v>
      </c>
      <c r="C87" s="18"/>
      <c r="D87" s="7">
        <v>30</v>
      </c>
      <c r="E87" s="7">
        <v>2.25</v>
      </c>
      <c r="F87" s="7">
        <v>0.72</v>
      </c>
      <c r="G87" s="7">
        <v>1.34</v>
      </c>
      <c r="H87" s="7">
        <v>19.5</v>
      </c>
      <c r="I87" s="7">
        <v>0.04</v>
      </c>
      <c r="J87" s="7"/>
      <c r="K87" s="7"/>
      <c r="L87" s="7">
        <v>1.17</v>
      </c>
      <c r="M87" s="7">
        <v>6</v>
      </c>
      <c r="N87" s="7">
        <v>22</v>
      </c>
      <c r="O87" s="7">
        <v>4</v>
      </c>
      <c r="P87" s="7"/>
    </row>
    <row r="88" spans="1:16" ht="11.1" customHeight="1" x14ac:dyDescent="0.2">
      <c r="A88" s="7">
        <v>686</v>
      </c>
      <c r="B88" s="28" t="s">
        <v>109</v>
      </c>
      <c r="C88" s="18"/>
      <c r="D88" s="7">
        <v>200</v>
      </c>
      <c r="E88" s="7">
        <v>0.06</v>
      </c>
      <c r="F88" s="7"/>
      <c r="G88" s="7">
        <v>15.16</v>
      </c>
      <c r="H88" s="7">
        <v>59.9</v>
      </c>
      <c r="I88" s="7"/>
      <c r="J88" s="7">
        <v>2.56</v>
      </c>
      <c r="K88" s="7"/>
      <c r="L88" s="7">
        <v>0.01</v>
      </c>
      <c r="M88" s="7">
        <v>3</v>
      </c>
      <c r="N88" s="7">
        <v>1</v>
      </c>
      <c r="O88" s="7">
        <v>1</v>
      </c>
      <c r="P88" s="7"/>
    </row>
    <row r="89" spans="1:16" ht="11.1" customHeight="1" x14ac:dyDescent="0.2">
      <c r="A89" s="7">
        <v>677.2</v>
      </c>
      <c r="B89" s="28" t="s">
        <v>110</v>
      </c>
      <c r="C89" s="18"/>
      <c r="D89" s="7">
        <v>80</v>
      </c>
      <c r="E89" s="7">
        <v>4.79</v>
      </c>
      <c r="F89" s="7">
        <v>5</v>
      </c>
      <c r="G89" s="7">
        <v>12.9</v>
      </c>
      <c r="H89" s="7">
        <v>128.4</v>
      </c>
      <c r="I89" s="7">
        <v>0.15</v>
      </c>
      <c r="J89" s="7">
        <v>51.85</v>
      </c>
      <c r="K89" s="7">
        <v>74</v>
      </c>
      <c r="L89" s="7">
        <v>1.19</v>
      </c>
      <c r="M89" s="7">
        <v>103</v>
      </c>
      <c r="N89" s="7">
        <v>114</v>
      </c>
      <c r="O89" s="7">
        <v>50</v>
      </c>
      <c r="P89" s="7">
        <v>13</v>
      </c>
    </row>
    <row r="90" spans="1:16" ht="11.1" customHeight="1" x14ac:dyDescent="0.2">
      <c r="A90" s="29" t="s">
        <v>30</v>
      </c>
      <c r="B90" s="29"/>
      <c r="C90" s="29"/>
      <c r="D90" s="29"/>
      <c r="E90" s="7">
        <f>SUM(E85:E89)</f>
        <v>21.869999999999997</v>
      </c>
      <c r="F90" s="7">
        <f t="shared" ref="F90:P90" si="9">SUM(F85:F89)</f>
        <v>21.72</v>
      </c>
      <c r="G90" s="7">
        <f t="shared" si="9"/>
        <v>93.51</v>
      </c>
      <c r="H90" s="7">
        <f t="shared" si="9"/>
        <v>602.4</v>
      </c>
      <c r="I90" s="7">
        <f t="shared" si="9"/>
        <v>0.28000000000000003</v>
      </c>
      <c r="J90" s="7">
        <f t="shared" si="9"/>
        <v>55.910000000000004</v>
      </c>
      <c r="K90" s="7">
        <f t="shared" si="9"/>
        <v>159</v>
      </c>
      <c r="L90" s="7">
        <f t="shared" si="9"/>
        <v>10.209999999999999</v>
      </c>
      <c r="M90" s="7">
        <f t="shared" si="9"/>
        <v>502</v>
      </c>
      <c r="N90" s="7">
        <f t="shared" si="9"/>
        <v>599</v>
      </c>
      <c r="O90" s="7">
        <f t="shared" si="9"/>
        <v>106</v>
      </c>
      <c r="P90" s="7">
        <f t="shared" si="9"/>
        <v>14</v>
      </c>
    </row>
    <row r="91" spans="1:16" ht="11.1" customHeight="1" x14ac:dyDescent="0.2">
      <c r="A91" s="20" t="s">
        <v>31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ht="12.75" customHeight="1" x14ac:dyDescent="0.2">
      <c r="A92" s="7">
        <v>75</v>
      </c>
      <c r="B92" s="18" t="s">
        <v>101</v>
      </c>
      <c r="C92" s="18"/>
      <c r="D92" s="7">
        <v>100</v>
      </c>
      <c r="E92" s="7">
        <v>6.18</v>
      </c>
      <c r="F92" s="7">
        <v>6</v>
      </c>
      <c r="G92" s="7">
        <v>4.28</v>
      </c>
      <c r="H92" s="7">
        <v>100.27</v>
      </c>
      <c r="I92" s="7">
        <v>0.05</v>
      </c>
      <c r="J92" s="7">
        <v>3.1</v>
      </c>
      <c r="K92" s="7">
        <v>61</v>
      </c>
      <c r="L92" s="7">
        <v>3.9</v>
      </c>
      <c r="M92" s="7">
        <v>146</v>
      </c>
      <c r="N92" s="7">
        <v>157</v>
      </c>
      <c r="O92" s="7">
        <v>31</v>
      </c>
      <c r="P92" s="7">
        <v>1</v>
      </c>
    </row>
    <row r="93" spans="1:16" ht="21.95" customHeight="1" x14ac:dyDescent="0.2">
      <c r="A93" s="8">
        <v>1021</v>
      </c>
      <c r="B93" s="18" t="s">
        <v>62</v>
      </c>
      <c r="C93" s="18"/>
      <c r="D93" s="7">
        <v>250</v>
      </c>
      <c r="E93" s="7">
        <v>3.79</v>
      </c>
      <c r="F93" s="7">
        <v>7</v>
      </c>
      <c r="G93" s="7">
        <v>17.34</v>
      </c>
      <c r="H93" s="7">
        <v>129.69999999999999</v>
      </c>
      <c r="I93" s="7">
        <v>0.06</v>
      </c>
      <c r="J93" s="7">
        <v>18.559999999999999</v>
      </c>
      <c r="K93" s="7">
        <v>11</v>
      </c>
      <c r="L93" s="7">
        <v>2.37</v>
      </c>
      <c r="M93" s="7">
        <v>57</v>
      </c>
      <c r="N93" s="7">
        <v>60</v>
      </c>
      <c r="O93" s="7">
        <v>25</v>
      </c>
      <c r="P93" s="7">
        <v>1</v>
      </c>
    </row>
    <row r="94" spans="1:16" ht="11.1" customHeight="1" x14ac:dyDescent="0.2">
      <c r="A94" s="12">
        <v>1053.02</v>
      </c>
      <c r="B94" s="18" t="s">
        <v>63</v>
      </c>
      <c r="C94" s="18"/>
      <c r="D94" s="7">
        <v>10</v>
      </c>
      <c r="E94" s="7">
        <v>2.31</v>
      </c>
      <c r="F94" s="7">
        <v>3</v>
      </c>
      <c r="G94" s="7"/>
      <c r="H94" s="7">
        <v>35.200000000000003</v>
      </c>
      <c r="I94" s="7">
        <v>0.01</v>
      </c>
      <c r="J94" s="7"/>
      <c r="K94" s="7"/>
      <c r="L94" s="7"/>
      <c r="M94" s="7">
        <v>1</v>
      </c>
      <c r="N94" s="7">
        <v>30</v>
      </c>
      <c r="O94" s="7">
        <v>4</v>
      </c>
      <c r="P94" s="7"/>
    </row>
    <row r="95" spans="1:16" ht="11.1" customHeight="1" x14ac:dyDescent="0.2">
      <c r="A95" s="8">
        <v>1335</v>
      </c>
      <c r="B95" s="18" t="s">
        <v>56</v>
      </c>
      <c r="C95" s="18"/>
      <c r="D95" s="7">
        <v>1</v>
      </c>
      <c r="E95" s="7">
        <v>0.03</v>
      </c>
      <c r="F95" s="7"/>
      <c r="G95" s="7">
        <v>0.05</v>
      </c>
      <c r="H95" s="7">
        <v>0.4</v>
      </c>
      <c r="I95" s="7"/>
      <c r="J95" s="7">
        <v>1</v>
      </c>
      <c r="K95" s="7"/>
      <c r="L95" s="7">
        <v>0.02</v>
      </c>
      <c r="M95" s="7">
        <v>2</v>
      </c>
      <c r="N95" s="7">
        <v>1</v>
      </c>
      <c r="O95" s="7">
        <v>1</v>
      </c>
      <c r="P95" s="7"/>
    </row>
    <row r="96" spans="1:16" ht="11.1" customHeight="1" x14ac:dyDescent="0.2">
      <c r="A96" s="7">
        <v>444.01</v>
      </c>
      <c r="B96" s="18" t="s">
        <v>64</v>
      </c>
      <c r="C96" s="18"/>
      <c r="D96" s="7">
        <v>250</v>
      </c>
      <c r="E96" s="7">
        <v>12.6</v>
      </c>
      <c r="F96" s="7">
        <v>13</v>
      </c>
      <c r="G96" s="7">
        <v>43.1</v>
      </c>
      <c r="H96" s="7">
        <v>378.1</v>
      </c>
      <c r="I96" s="7">
        <v>0.44</v>
      </c>
      <c r="J96" s="7">
        <v>2.35</v>
      </c>
      <c r="K96" s="7"/>
      <c r="L96" s="7">
        <v>5.98</v>
      </c>
      <c r="M96" s="7">
        <v>39</v>
      </c>
      <c r="N96" s="7">
        <v>245</v>
      </c>
      <c r="O96" s="7">
        <v>64</v>
      </c>
      <c r="P96" s="7">
        <v>2</v>
      </c>
    </row>
    <row r="97" spans="1:16" ht="11.1" customHeight="1" x14ac:dyDescent="0.2">
      <c r="A97" s="7">
        <v>705</v>
      </c>
      <c r="B97" s="18" t="s">
        <v>65</v>
      </c>
      <c r="C97" s="18"/>
      <c r="D97" s="7">
        <v>200</v>
      </c>
      <c r="E97" s="7">
        <v>0.68</v>
      </c>
      <c r="F97" s="7"/>
      <c r="G97" s="7">
        <v>21.26</v>
      </c>
      <c r="H97" s="7">
        <v>87</v>
      </c>
      <c r="I97" s="7">
        <v>0.01</v>
      </c>
      <c r="J97" s="7">
        <v>130</v>
      </c>
      <c r="K97" s="7"/>
      <c r="L97" s="7">
        <v>0.34</v>
      </c>
      <c r="M97" s="7">
        <v>6</v>
      </c>
      <c r="N97" s="7">
        <v>2</v>
      </c>
      <c r="O97" s="7">
        <v>2</v>
      </c>
      <c r="P97" s="7"/>
    </row>
    <row r="98" spans="1:16" ht="11.1" customHeight="1" x14ac:dyDescent="0.2">
      <c r="A98" s="8">
        <v>1147</v>
      </c>
      <c r="B98" s="18" t="s">
        <v>36</v>
      </c>
      <c r="C98" s="18"/>
      <c r="D98" s="7">
        <v>30</v>
      </c>
      <c r="E98" s="7">
        <v>2.13</v>
      </c>
      <c r="F98" s="7">
        <v>1</v>
      </c>
      <c r="G98" s="7">
        <v>10.63</v>
      </c>
      <c r="H98" s="7">
        <v>64.8</v>
      </c>
      <c r="I98" s="7">
        <v>0.05</v>
      </c>
      <c r="J98" s="7">
        <v>0.01</v>
      </c>
      <c r="K98" s="7"/>
      <c r="L98" s="7"/>
      <c r="M98" s="7">
        <v>6</v>
      </c>
      <c r="N98" s="7"/>
      <c r="O98" s="7">
        <v>9</v>
      </c>
      <c r="P98" s="7">
        <v>1</v>
      </c>
    </row>
    <row r="99" spans="1:16" ht="11.1" customHeight="1" x14ac:dyDescent="0.2">
      <c r="A99" s="7">
        <v>897</v>
      </c>
      <c r="B99" s="18" t="s">
        <v>37</v>
      </c>
      <c r="C99" s="18"/>
      <c r="D99" s="7">
        <v>30</v>
      </c>
      <c r="E99" s="7">
        <v>2.68</v>
      </c>
      <c r="F99" s="7">
        <v>1</v>
      </c>
      <c r="G99" s="7">
        <v>10.88</v>
      </c>
      <c r="H99" s="7">
        <v>68.5</v>
      </c>
      <c r="I99" s="7">
        <v>0.03</v>
      </c>
      <c r="J99" s="7"/>
      <c r="K99" s="7"/>
      <c r="L99" s="7">
        <v>0.28000000000000003</v>
      </c>
      <c r="M99" s="7">
        <v>5</v>
      </c>
      <c r="N99" s="7">
        <v>16</v>
      </c>
      <c r="O99" s="7">
        <v>4</v>
      </c>
      <c r="P99" s="7"/>
    </row>
    <row r="100" spans="1:16" ht="11.1" customHeight="1" x14ac:dyDescent="0.2">
      <c r="A100" s="7">
        <v>976.03</v>
      </c>
      <c r="B100" s="18" t="s">
        <v>106</v>
      </c>
      <c r="C100" s="18"/>
      <c r="D100" s="7">
        <v>150</v>
      </c>
      <c r="E100" s="7">
        <v>0.6</v>
      </c>
      <c r="F100" s="7">
        <v>1</v>
      </c>
      <c r="G100" s="7">
        <v>14.7</v>
      </c>
      <c r="H100" s="7">
        <v>70.5</v>
      </c>
      <c r="I100" s="7">
        <v>0.05</v>
      </c>
      <c r="J100" s="7">
        <v>15</v>
      </c>
      <c r="K100" s="7"/>
      <c r="L100" s="7">
        <v>0.3</v>
      </c>
      <c r="M100" s="7">
        <v>24</v>
      </c>
      <c r="N100" s="7">
        <v>17</v>
      </c>
      <c r="O100" s="7">
        <v>14</v>
      </c>
      <c r="P100" s="7">
        <v>3</v>
      </c>
    </row>
    <row r="101" spans="1:16" ht="11.1" customHeight="1" x14ac:dyDescent="0.2">
      <c r="A101" s="29" t="s">
        <v>38</v>
      </c>
      <c r="B101" s="29"/>
      <c r="C101" s="29"/>
      <c r="D101" s="29"/>
      <c r="E101" s="7">
        <f>SUM(E92:E100)</f>
        <v>30.999999999999996</v>
      </c>
      <c r="F101" s="7">
        <f t="shared" ref="F101:P101" si="10">SUM(F92:F100)</f>
        <v>32</v>
      </c>
      <c r="G101" s="7">
        <f t="shared" si="10"/>
        <v>122.24000000000001</v>
      </c>
      <c r="H101" s="7">
        <f t="shared" si="10"/>
        <v>934.46999999999991</v>
      </c>
      <c r="I101" s="7">
        <f t="shared" si="10"/>
        <v>0.70000000000000018</v>
      </c>
      <c r="J101" s="7">
        <f t="shared" si="10"/>
        <v>170.01999999999998</v>
      </c>
      <c r="K101" s="7">
        <f t="shared" si="10"/>
        <v>72</v>
      </c>
      <c r="L101" s="7">
        <f t="shared" si="10"/>
        <v>13.19</v>
      </c>
      <c r="M101" s="7">
        <f t="shared" si="10"/>
        <v>286</v>
      </c>
      <c r="N101" s="7">
        <f t="shared" si="10"/>
        <v>528</v>
      </c>
      <c r="O101" s="7">
        <f t="shared" si="10"/>
        <v>154</v>
      </c>
      <c r="P101" s="7">
        <f t="shared" si="10"/>
        <v>8</v>
      </c>
    </row>
    <row r="102" spans="1:16" s="1" customFormat="1" ht="11.1" customHeight="1" x14ac:dyDescent="0.2">
      <c r="A102" s="29" t="s">
        <v>39</v>
      </c>
      <c r="B102" s="29"/>
      <c r="C102" s="29"/>
      <c r="D102" s="29"/>
      <c r="E102" s="7">
        <f>E90+E101</f>
        <v>52.86999999999999</v>
      </c>
      <c r="F102" s="7">
        <f t="shared" ref="F102:P102" si="11">F90+F101</f>
        <v>53.72</v>
      </c>
      <c r="G102" s="7">
        <f t="shared" si="11"/>
        <v>215.75</v>
      </c>
      <c r="H102" s="7">
        <f t="shared" si="11"/>
        <v>1536.87</v>
      </c>
      <c r="I102" s="7">
        <f t="shared" si="11"/>
        <v>0.9800000000000002</v>
      </c>
      <c r="J102" s="7">
        <f t="shared" si="11"/>
        <v>225.92999999999998</v>
      </c>
      <c r="K102" s="7">
        <f t="shared" si="11"/>
        <v>231</v>
      </c>
      <c r="L102" s="7">
        <f t="shared" si="11"/>
        <v>23.4</v>
      </c>
      <c r="M102" s="7">
        <f t="shared" si="11"/>
        <v>788</v>
      </c>
      <c r="N102" s="7">
        <f t="shared" si="11"/>
        <v>1127</v>
      </c>
      <c r="O102" s="7">
        <f t="shared" si="11"/>
        <v>260</v>
      </c>
      <c r="P102" s="7">
        <f t="shared" si="11"/>
        <v>22</v>
      </c>
    </row>
    <row r="103" spans="1:16" ht="11.1" customHeight="1" x14ac:dyDescent="0.2">
      <c r="K103" s="30"/>
      <c r="L103" s="30"/>
      <c r="M103" s="30"/>
      <c r="N103" s="30"/>
      <c r="O103" s="30"/>
      <c r="P103" s="30"/>
    </row>
    <row r="104" spans="1:16" ht="11.1" customHeight="1" x14ac:dyDescent="0.2">
      <c r="A104" s="31" t="s">
        <v>66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</row>
    <row r="105" spans="1:16" ht="11.1" customHeight="1" x14ac:dyDescent="0.2">
      <c r="A105" s="3" t="s">
        <v>0</v>
      </c>
      <c r="E105" s="4" t="s">
        <v>1</v>
      </c>
      <c r="F105" s="22" t="s">
        <v>67</v>
      </c>
      <c r="G105" s="32"/>
      <c r="H105" s="32"/>
      <c r="I105" s="21" t="s">
        <v>3</v>
      </c>
      <c r="J105" s="21"/>
      <c r="K105" s="33" t="s">
        <v>4</v>
      </c>
      <c r="L105" s="33"/>
      <c r="M105" s="33"/>
      <c r="N105" s="33"/>
      <c r="O105" s="33"/>
      <c r="P105" s="33"/>
    </row>
    <row r="106" spans="1:16" ht="11.1" customHeight="1" x14ac:dyDescent="0.2">
      <c r="D106" s="21" t="s">
        <v>5</v>
      </c>
      <c r="E106" s="21"/>
      <c r="F106" s="1">
        <v>1</v>
      </c>
      <c r="I106" s="21" t="s">
        <v>7</v>
      </c>
      <c r="J106" s="21"/>
      <c r="K106" s="22" t="s">
        <v>127</v>
      </c>
      <c r="L106" s="22"/>
      <c r="M106" s="22"/>
      <c r="N106" s="22"/>
      <c r="O106" s="22"/>
      <c r="P106" s="22"/>
    </row>
    <row r="107" spans="1:16" ht="21.95" customHeight="1" x14ac:dyDescent="0.2">
      <c r="A107" s="23" t="s">
        <v>8</v>
      </c>
      <c r="B107" s="23" t="s">
        <v>9</v>
      </c>
      <c r="C107" s="23"/>
      <c r="D107" s="23" t="s">
        <v>10</v>
      </c>
      <c r="E107" s="27" t="s">
        <v>11</v>
      </c>
      <c r="F107" s="27"/>
      <c r="G107" s="27"/>
      <c r="H107" s="23" t="s">
        <v>12</v>
      </c>
      <c r="I107" s="27" t="s">
        <v>13</v>
      </c>
      <c r="J107" s="27"/>
      <c r="K107" s="27"/>
      <c r="L107" s="27"/>
      <c r="M107" s="27" t="s">
        <v>14</v>
      </c>
      <c r="N107" s="27"/>
      <c r="O107" s="27"/>
      <c r="P107" s="27"/>
    </row>
    <row r="108" spans="1:16" ht="21.95" customHeight="1" x14ac:dyDescent="0.2">
      <c r="A108" s="24"/>
      <c r="B108" s="25"/>
      <c r="C108" s="26"/>
      <c r="D108" s="24"/>
      <c r="E108" s="5" t="s">
        <v>15</v>
      </c>
      <c r="F108" s="5" t="s">
        <v>16</v>
      </c>
      <c r="G108" s="5" t="s">
        <v>17</v>
      </c>
      <c r="H108" s="24"/>
      <c r="I108" s="5" t="s">
        <v>18</v>
      </c>
      <c r="J108" s="5" t="s">
        <v>19</v>
      </c>
      <c r="K108" s="5" t="s">
        <v>20</v>
      </c>
      <c r="L108" s="5" t="s">
        <v>21</v>
      </c>
      <c r="M108" s="5" t="s">
        <v>22</v>
      </c>
      <c r="N108" s="5" t="s">
        <v>23</v>
      </c>
      <c r="O108" s="5" t="s">
        <v>24</v>
      </c>
      <c r="P108" s="5" t="s">
        <v>25</v>
      </c>
    </row>
    <row r="109" spans="1:16" ht="11.1" customHeight="1" x14ac:dyDescent="0.2">
      <c r="A109" s="6">
        <v>1</v>
      </c>
      <c r="B109" s="19">
        <v>2</v>
      </c>
      <c r="C109" s="19"/>
      <c r="D109" s="6">
        <v>3</v>
      </c>
      <c r="E109" s="6">
        <v>4</v>
      </c>
      <c r="F109" s="6">
        <v>5</v>
      </c>
      <c r="G109" s="6">
        <v>6</v>
      </c>
      <c r="H109" s="6">
        <v>7</v>
      </c>
      <c r="I109" s="6">
        <v>8</v>
      </c>
      <c r="J109" s="6">
        <v>9</v>
      </c>
      <c r="K109" s="6">
        <v>10</v>
      </c>
      <c r="L109" s="6">
        <v>11</v>
      </c>
      <c r="M109" s="6">
        <v>12</v>
      </c>
      <c r="N109" s="6">
        <v>13</v>
      </c>
      <c r="O109" s="6">
        <v>14</v>
      </c>
      <c r="P109" s="6">
        <v>15</v>
      </c>
    </row>
    <row r="110" spans="1:16" ht="11.1" customHeight="1" x14ac:dyDescent="0.2">
      <c r="A110" s="20" t="s">
        <v>26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1:16" ht="21.95" customHeight="1" x14ac:dyDescent="0.2">
      <c r="A111" s="7">
        <v>811</v>
      </c>
      <c r="B111" s="18" t="s">
        <v>68</v>
      </c>
      <c r="C111" s="18"/>
      <c r="D111" s="7">
        <v>40</v>
      </c>
      <c r="E111" s="7">
        <v>1.24</v>
      </c>
      <c r="F111" s="7"/>
      <c r="G111" s="7">
        <v>2.6</v>
      </c>
      <c r="H111" s="7">
        <v>16</v>
      </c>
      <c r="I111" s="7">
        <v>0.04</v>
      </c>
      <c r="J111" s="7">
        <v>4</v>
      </c>
      <c r="K111" s="7"/>
      <c r="L111" s="7">
        <v>0.08</v>
      </c>
      <c r="M111" s="7">
        <v>8</v>
      </c>
      <c r="N111" s="7">
        <v>25</v>
      </c>
      <c r="O111" s="7">
        <v>8</v>
      </c>
      <c r="P111" s="7"/>
    </row>
    <row r="112" spans="1:16" ht="11.1" customHeight="1" x14ac:dyDescent="0.2">
      <c r="A112" s="7">
        <v>255</v>
      </c>
      <c r="B112" s="18" t="s">
        <v>69</v>
      </c>
      <c r="C112" s="18"/>
      <c r="D112" s="7">
        <v>100</v>
      </c>
      <c r="E112" s="7">
        <v>12.7</v>
      </c>
      <c r="F112" s="7">
        <v>12</v>
      </c>
      <c r="G112" s="7">
        <v>15.44</v>
      </c>
      <c r="H112" s="7">
        <v>193</v>
      </c>
      <c r="I112" s="7">
        <v>0.11</v>
      </c>
      <c r="J112" s="7">
        <v>1.4</v>
      </c>
      <c r="K112" s="7">
        <v>55</v>
      </c>
      <c r="L112" s="7">
        <v>2.71</v>
      </c>
      <c r="M112" s="7">
        <v>23</v>
      </c>
      <c r="N112" s="7">
        <v>158</v>
      </c>
      <c r="O112" s="7">
        <v>25</v>
      </c>
      <c r="P112" s="7">
        <v>2</v>
      </c>
    </row>
    <row r="113" spans="1:16" ht="11.1" customHeight="1" x14ac:dyDescent="0.2">
      <c r="A113" s="7">
        <v>995</v>
      </c>
      <c r="B113" s="18" t="s">
        <v>34</v>
      </c>
      <c r="C113" s="18"/>
      <c r="D113" s="7">
        <v>180</v>
      </c>
      <c r="E113" s="7">
        <v>3.97</v>
      </c>
      <c r="F113" s="7">
        <v>7</v>
      </c>
      <c r="G113" s="7">
        <v>26.61</v>
      </c>
      <c r="H113" s="7">
        <v>186</v>
      </c>
      <c r="I113" s="7">
        <v>0.2</v>
      </c>
      <c r="J113" s="7">
        <v>31.26</v>
      </c>
      <c r="K113" s="7">
        <v>36</v>
      </c>
      <c r="L113" s="7">
        <v>0.23</v>
      </c>
      <c r="M113" s="7">
        <v>57</v>
      </c>
      <c r="N113" s="7">
        <v>119</v>
      </c>
      <c r="O113" s="7">
        <v>40</v>
      </c>
      <c r="P113" s="7">
        <v>1</v>
      </c>
    </row>
    <row r="114" spans="1:16" ht="11.1" customHeight="1" x14ac:dyDescent="0.2">
      <c r="A114" s="8">
        <v>1188</v>
      </c>
      <c r="B114" s="18" t="s">
        <v>28</v>
      </c>
      <c r="C114" s="18"/>
      <c r="D114" s="7">
        <v>200</v>
      </c>
      <c r="E114" s="7"/>
      <c r="F114" s="7"/>
      <c r="G114" s="7">
        <v>15.97</v>
      </c>
      <c r="H114" s="7">
        <v>63.8</v>
      </c>
      <c r="I114" s="7"/>
      <c r="J114" s="7"/>
      <c r="K114" s="7"/>
      <c r="L114" s="7"/>
      <c r="M114" s="7"/>
      <c r="N114" s="7"/>
      <c r="O114" s="7"/>
      <c r="P114" s="7"/>
    </row>
    <row r="115" spans="1:16" ht="11.1" customHeight="1" x14ac:dyDescent="0.2">
      <c r="A115" s="7">
        <v>897</v>
      </c>
      <c r="B115" s="18" t="s">
        <v>37</v>
      </c>
      <c r="C115" s="18"/>
      <c r="D115" s="7">
        <v>30</v>
      </c>
      <c r="E115" s="7">
        <v>2.68</v>
      </c>
      <c r="F115" s="7">
        <v>1</v>
      </c>
      <c r="G115" s="7">
        <v>10.88</v>
      </c>
      <c r="H115" s="7">
        <v>68.5</v>
      </c>
      <c r="I115" s="7">
        <v>0.03</v>
      </c>
      <c r="J115" s="7"/>
      <c r="K115" s="7"/>
      <c r="L115" s="7">
        <v>0.28000000000000003</v>
      </c>
      <c r="M115" s="7">
        <v>5</v>
      </c>
      <c r="N115" s="7">
        <v>16</v>
      </c>
      <c r="O115" s="7">
        <v>4</v>
      </c>
      <c r="P115" s="7"/>
    </row>
    <row r="116" spans="1:16" ht="11.1" customHeight="1" x14ac:dyDescent="0.2">
      <c r="A116" s="8">
        <v>1148</v>
      </c>
      <c r="B116" s="18" t="s">
        <v>44</v>
      </c>
      <c r="C116" s="18"/>
      <c r="D116" s="7">
        <v>30</v>
      </c>
      <c r="E116" s="7">
        <v>2.13</v>
      </c>
      <c r="F116" s="7">
        <v>1</v>
      </c>
      <c r="G116" s="7">
        <v>12.13</v>
      </c>
      <c r="H116" s="7">
        <v>64.8</v>
      </c>
      <c r="I116" s="7">
        <v>0.05</v>
      </c>
      <c r="J116" s="7"/>
      <c r="K116" s="7"/>
      <c r="L116" s="7">
        <v>0.35</v>
      </c>
      <c r="M116" s="7">
        <v>9</v>
      </c>
      <c r="N116" s="7">
        <v>40</v>
      </c>
      <c r="O116" s="7">
        <v>12</v>
      </c>
      <c r="P116" s="7">
        <v>1</v>
      </c>
    </row>
    <row r="117" spans="1:16" ht="11.1" customHeight="1" x14ac:dyDescent="0.2">
      <c r="A117" s="29" t="s">
        <v>30</v>
      </c>
      <c r="B117" s="29"/>
      <c r="C117" s="29"/>
      <c r="D117" s="29"/>
      <c r="E117" s="7">
        <f>SUM(E111:E116)</f>
        <v>22.72</v>
      </c>
      <c r="F117" s="7">
        <f t="shared" ref="F117:P117" si="12">SUM(F111:F116)</f>
        <v>21</v>
      </c>
      <c r="G117" s="7">
        <f t="shared" si="12"/>
        <v>83.63</v>
      </c>
      <c r="H117" s="7">
        <f t="shared" si="12"/>
        <v>592.09999999999991</v>
      </c>
      <c r="I117" s="7">
        <f t="shared" si="12"/>
        <v>0.43</v>
      </c>
      <c r="J117" s="7">
        <f t="shared" si="12"/>
        <v>36.660000000000004</v>
      </c>
      <c r="K117" s="7">
        <f t="shared" si="12"/>
        <v>91</v>
      </c>
      <c r="L117" s="7">
        <f t="shared" si="12"/>
        <v>3.65</v>
      </c>
      <c r="M117" s="7">
        <f t="shared" si="12"/>
        <v>102</v>
      </c>
      <c r="N117" s="7">
        <f t="shared" si="12"/>
        <v>358</v>
      </c>
      <c r="O117" s="7">
        <f t="shared" si="12"/>
        <v>89</v>
      </c>
      <c r="P117" s="7">
        <f t="shared" si="12"/>
        <v>4</v>
      </c>
    </row>
    <row r="118" spans="1:16" ht="11.1" customHeight="1" x14ac:dyDescent="0.2">
      <c r="A118" s="20" t="s">
        <v>31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1:16" ht="11.1" customHeight="1" x14ac:dyDescent="0.2">
      <c r="A119" s="7">
        <v>836</v>
      </c>
      <c r="B119" s="18" t="s">
        <v>50</v>
      </c>
      <c r="C119" s="18"/>
      <c r="D119" s="7">
        <v>100</v>
      </c>
      <c r="E119" s="7">
        <v>0.8</v>
      </c>
      <c r="F119" s="7"/>
      <c r="G119" s="7">
        <v>12.59</v>
      </c>
      <c r="H119" s="7">
        <v>55.1</v>
      </c>
      <c r="I119" s="7">
        <v>0.03</v>
      </c>
      <c r="J119" s="7">
        <v>10</v>
      </c>
      <c r="K119" s="7"/>
      <c r="L119" s="7">
        <v>0.1</v>
      </c>
      <c r="M119" s="7">
        <v>27</v>
      </c>
      <c r="N119" s="7">
        <v>43</v>
      </c>
      <c r="O119" s="7">
        <v>14</v>
      </c>
      <c r="P119" s="7">
        <v>1</v>
      </c>
    </row>
    <row r="120" spans="1:16" ht="11.1" customHeight="1" x14ac:dyDescent="0.2">
      <c r="A120" s="7">
        <v>139</v>
      </c>
      <c r="B120" s="18" t="s">
        <v>77</v>
      </c>
      <c r="C120" s="18"/>
      <c r="D120" s="7">
        <v>250</v>
      </c>
      <c r="E120" s="7">
        <v>5.88</v>
      </c>
      <c r="F120" s="7">
        <v>8</v>
      </c>
      <c r="G120" s="7">
        <v>21.48</v>
      </c>
      <c r="H120" s="7">
        <v>156.6</v>
      </c>
      <c r="I120" s="7">
        <v>0.23</v>
      </c>
      <c r="J120" s="7">
        <v>11.56</v>
      </c>
      <c r="K120" s="7"/>
      <c r="L120" s="7">
        <v>2.4500000000000002</v>
      </c>
      <c r="M120" s="7">
        <v>44</v>
      </c>
      <c r="N120" s="7">
        <v>108</v>
      </c>
      <c r="O120" s="7">
        <v>39</v>
      </c>
      <c r="P120" s="7">
        <v>2</v>
      </c>
    </row>
    <row r="121" spans="1:16" ht="21.95" customHeight="1" x14ac:dyDescent="0.2">
      <c r="A121" s="8">
        <v>1052</v>
      </c>
      <c r="B121" s="18" t="s">
        <v>71</v>
      </c>
      <c r="C121" s="18"/>
      <c r="D121" s="7">
        <v>10</v>
      </c>
      <c r="E121" s="7">
        <v>2.29</v>
      </c>
      <c r="F121" s="7">
        <v>2</v>
      </c>
      <c r="G121" s="7">
        <v>0.09</v>
      </c>
      <c r="H121" s="7">
        <v>23.6</v>
      </c>
      <c r="I121" s="7">
        <v>0.01</v>
      </c>
      <c r="J121" s="7">
        <v>0.33</v>
      </c>
      <c r="K121" s="7">
        <v>9</v>
      </c>
      <c r="L121" s="7">
        <v>0.06</v>
      </c>
      <c r="M121" s="7">
        <v>3</v>
      </c>
      <c r="N121" s="7">
        <v>21</v>
      </c>
      <c r="O121" s="7">
        <v>2</v>
      </c>
      <c r="P121" s="7"/>
    </row>
    <row r="122" spans="1:16" ht="11.1" customHeight="1" x14ac:dyDescent="0.2">
      <c r="A122" s="8">
        <v>1335</v>
      </c>
      <c r="B122" s="18" t="s">
        <v>56</v>
      </c>
      <c r="C122" s="18"/>
      <c r="D122" s="7">
        <v>1</v>
      </c>
      <c r="E122" s="7">
        <v>0.03</v>
      </c>
      <c r="F122" s="7"/>
      <c r="G122" s="7">
        <v>0.05</v>
      </c>
      <c r="H122" s="7">
        <v>0.4</v>
      </c>
      <c r="I122" s="7"/>
      <c r="J122" s="7">
        <v>1</v>
      </c>
      <c r="K122" s="7"/>
      <c r="L122" s="7">
        <v>0.02</v>
      </c>
      <c r="M122" s="7">
        <v>2</v>
      </c>
      <c r="N122" s="7">
        <v>1</v>
      </c>
      <c r="O122" s="7">
        <v>1</v>
      </c>
      <c r="P122" s="7"/>
    </row>
    <row r="123" spans="1:16" ht="11.1" customHeight="1" x14ac:dyDescent="0.2">
      <c r="A123" s="11">
        <v>1027.1199999999999</v>
      </c>
      <c r="B123" s="17" t="s">
        <v>133</v>
      </c>
      <c r="C123" s="17"/>
      <c r="D123" s="10">
        <v>100</v>
      </c>
      <c r="E123" s="7">
        <v>2.02</v>
      </c>
      <c r="F123" s="7">
        <v>7</v>
      </c>
      <c r="G123" s="7">
        <v>3.6</v>
      </c>
      <c r="H123" s="7">
        <v>168.7</v>
      </c>
      <c r="I123" s="7">
        <v>0.03</v>
      </c>
      <c r="J123" s="7">
        <v>2.84</v>
      </c>
      <c r="K123" s="7">
        <v>705</v>
      </c>
      <c r="L123" s="7">
        <v>2.96</v>
      </c>
      <c r="M123" s="7">
        <v>4</v>
      </c>
      <c r="N123" s="7">
        <v>32</v>
      </c>
      <c r="O123" s="7">
        <v>2</v>
      </c>
      <c r="P123" s="7">
        <v>1</v>
      </c>
    </row>
    <row r="124" spans="1:16" ht="11.1" customHeight="1" x14ac:dyDescent="0.2">
      <c r="A124" s="7">
        <v>998</v>
      </c>
      <c r="B124" s="18" t="s">
        <v>52</v>
      </c>
      <c r="C124" s="18"/>
      <c r="D124" s="7">
        <v>180</v>
      </c>
      <c r="E124" s="7">
        <v>7.98</v>
      </c>
      <c r="F124" s="7">
        <v>7</v>
      </c>
      <c r="G124" s="7">
        <v>35.4</v>
      </c>
      <c r="H124" s="7">
        <v>245.1</v>
      </c>
      <c r="I124" s="7">
        <v>0.21</v>
      </c>
      <c r="J124" s="7"/>
      <c r="K124" s="7">
        <v>28</v>
      </c>
      <c r="L124" s="7">
        <v>0.62</v>
      </c>
      <c r="M124" s="7">
        <v>57</v>
      </c>
      <c r="N124" s="7">
        <v>235</v>
      </c>
      <c r="O124" s="7">
        <v>179</v>
      </c>
      <c r="P124" s="7">
        <v>6</v>
      </c>
    </row>
    <row r="125" spans="1:16" ht="11.1" customHeight="1" x14ac:dyDescent="0.2">
      <c r="A125" s="7">
        <v>706.01</v>
      </c>
      <c r="B125" s="18" t="s">
        <v>72</v>
      </c>
      <c r="C125" s="18"/>
      <c r="D125" s="7">
        <v>200</v>
      </c>
      <c r="E125" s="7">
        <v>1.2</v>
      </c>
      <c r="F125" s="7"/>
      <c r="G125" s="7">
        <v>25</v>
      </c>
      <c r="H125" s="7">
        <v>94.5</v>
      </c>
      <c r="I125" s="7">
        <v>0.02</v>
      </c>
      <c r="J125" s="7">
        <v>12.5</v>
      </c>
      <c r="K125" s="7"/>
      <c r="L125" s="7"/>
      <c r="M125" s="7">
        <v>24</v>
      </c>
      <c r="N125" s="7">
        <v>27</v>
      </c>
      <c r="O125" s="7">
        <v>6</v>
      </c>
      <c r="P125" s="7">
        <v>2</v>
      </c>
    </row>
    <row r="126" spans="1:16" ht="11.1" customHeight="1" x14ac:dyDescent="0.2">
      <c r="A126" s="8">
        <v>1147</v>
      </c>
      <c r="B126" s="18" t="s">
        <v>36</v>
      </c>
      <c r="C126" s="18"/>
      <c r="D126" s="7">
        <v>30</v>
      </c>
      <c r="E126" s="7">
        <v>2.13</v>
      </c>
      <c r="F126" s="7">
        <v>1</v>
      </c>
      <c r="G126" s="7">
        <v>10.63</v>
      </c>
      <c r="H126" s="7">
        <v>64.8</v>
      </c>
      <c r="I126" s="7">
        <v>0.05</v>
      </c>
      <c r="J126" s="7">
        <v>0.01</v>
      </c>
      <c r="K126" s="7"/>
      <c r="L126" s="7"/>
      <c r="M126" s="7">
        <v>6</v>
      </c>
      <c r="N126" s="7"/>
      <c r="O126" s="7">
        <v>9</v>
      </c>
      <c r="P126" s="7">
        <v>1</v>
      </c>
    </row>
    <row r="127" spans="1:16" ht="11.1" customHeight="1" x14ac:dyDescent="0.2">
      <c r="A127" s="7">
        <v>897</v>
      </c>
      <c r="B127" s="18" t="s">
        <v>37</v>
      </c>
      <c r="C127" s="18"/>
      <c r="D127" s="7">
        <v>30</v>
      </c>
      <c r="E127" s="7">
        <v>2.68</v>
      </c>
      <c r="F127" s="7">
        <v>1</v>
      </c>
      <c r="G127" s="7">
        <v>10.88</v>
      </c>
      <c r="H127" s="7">
        <v>68.5</v>
      </c>
      <c r="I127" s="7">
        <v>0.03</v>
      </c>
      <c r="J127" s="7"/>
      <c r="K127" s="7"/>
      <c r="L127" s="7">
        <v>0.28000000000000003</v>
      </c>
      <c r="M127" s="7">
        <v>5</v>
      </c>
      <c r="N127" s="7">
        <v>16</v>
      </c>
      <c r="O127" s="7">
        <v>4</v>
      </c>
      <c r="P127" s="7"/>
    </row>
    <row r="128" spans="1:16" ht="11.1" customHeight="1" x14ac:dyDescent="0.2">
      <c r="A128" s="7">
        <v>450.05</v>
      </c>
      <c r="B128" s="18" t="s">
        <v>111</v>
      </c>
      <c r="C128" s="18"/>
      <c r="D128" s="7">
        <v>40</v>
      </c>
      <c r="E128" s="7">
        <v>4.1399999999999997</v>
      </c>
      <c r="F128" s="7">
        <v>4</v>
      </c>
      <c r="G128" s="7">
        <v>19.399999999999999</v>
      </c>
      <c r="H128" s="7">
        <v>112</v>
      </c>
      <c r="I128" s="7">
        <v>0.06</v>
      </c>
      <c r="J128" s="7"/>
      <c r="K128" s="7">
        <v>136</v>
      </c>
      <c r="L128" s="7">
        <v>1.86</v>
      </c>
      <c r="M128" s="7">
        <v>5</v>
      </c>
      <c r="N128" s="7">
        <v>39</v>
      </c>
      <c r="O128" s="7">
        <v>7</v>
      </c>
      <c r="P128" s="7">
        <v>1</v>
      </c>
    </row>
    <row r="129" spans="1:16" ht="11.1" customHeight="1" x14ac:dyDescent="0.2">
      <c r="A129" s="29" t="s">
        <v>38</v>
      </c>
      <c r="B129" s="29"/>
      <c r="C129" s="29"/>
      <c r="D129" s="29"/>
      <c r="E129" s="7">
        <f t="shared" ref="E129:P129" si="13">SUM(E119:E128)</f>
        <v>29.15</v>
      </c>
      <c r="F129" s="7">
        <f t="shared" si="13"/>
        <v>30</v>
      </c>
      <c r="G129" s="7">
        <f t="shared" si="13"/>
        <v>139.12</v>
      </c>
      <c r="H129" s="7">
        <f t="shared" si="13"/>
        <v>989.3</v>
      </c>
      <c r="I129" s="7">
        <f t="shared" si="13"/>
        <v>0.67000000000000015</v>
      </c>
      <c r="J129" s="7">
        <f t="shared" si="13"/>
        <v>38.24</v>
      </c>
      <c r="K129" s="7">
        <f t="shared" si="13"/>
        <v>878</v>
      </c>
      <c r="L129" s="7">
        <f t="shared" si="13"/>
        <v>8.35</v>
      </c>
      <c r="M129" s="7">
        <f t="shared" si="13"/>
        <v>177</v>
      </c>
      <c r="N129" s="7">
        <f t="shared" si="13"/>
        <v>522</v>
      </c>
      <c r="O129" s="7">
        <f t="shared" si="13"/>
        <v>263</v>
      </c>
      <c r="P129" s="7">
        <f t="shared" si="13"/>
        <v>14</v>
      </c>
    </row>
    <row r="130" spans="1:16" s="1" customFormat="1" ht="11.1" customHeight="1" x14ac:dyDescent="0.2">
      <c r="A130" s="29" t="s">
        <v>39</v>
      </c>
      <c r="B130" s="29"/>
      <c r="C130" s="29"/>
      <c r="D130" s="29"/>
      <c r="E130" s="7">
        <f t="shared" ref="E130:P130" si="14">E117+E129</f>
        <v>51.87</v>
      </c>
      <c r="F130" s="7">
        <f t="shared" si="14"/>
        <v>51</v>
      </c>
      <c r="G130" s="7">
        <f t="shared" si="14"/>
        <v>222.75</v>
      </c>
      <c r="H130" s="7">
        <f t="shared" si="14"/>
        <v>1581.3999999999999</v>
      </c>
      <c r="I130" s="7">
        <f t="shared" si="14"/>
        <v>1.1000000000000001</v>
      </c>
      <c r="J130" s="7">
        <f t="shared" si="14"/>
        <v>74.900000000000006</v>
      </c>
      <c r="K130" s="7">
        <f t="shared" si="14"/>
        <v>969</v>
      </c>
      <c r="L130" s="7">
        <f t="shared" si="14"/>
        <v>12</v>
      </c>
      <c r="M130" s="7">
        <f t="shared" si="14"/>
        <v>279</v>
      </c>
      <c r="N130" s="7">
        <f t="shared" si="14"/>
        <v>880</v>
      </c>
      <c r="O130" s="7">
        <f t="shared" si="14"/>
        <v>352</v>
      </c>
      <c r="P130" s="7">
        <f t="shared" si="14"/>
        <v>18</v>
      </c>
    </row>
    <row r="131" spans="1:16" ht="11.1" customHeight="1" x14ac:dyDescent="0.2">
      <c r="K131" s="30"/>
      <c r="L131" s="30"/>
      <c r="M131" s="30"/>
      <c r="N131" s="30"/>
      <c r="O131" s="30"/>
      <c r="P131" s="30"/>
    </row>
    <row r="132" spans="1:16" ht="11.1" customHeight="1" x14ac:dyDescent="0.2">
      <c r="A132" s="31" t="s">
        <v>73</v>
      </c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</row>
    <row r="133" spans="1:16" ht="11.1" customHeight="1" x14ac:dyDescent="0.2">
      <c r="A133" s="3" t="s">
        <v>0</v>
      </c>
      <c r="E133" s="4" t="s">
        <v>1</v>
      </c>
      <c r="F133" s="22" t="s">
        <v>74</v>
      </c>
      <c r="G133" s="32"/>
      <c r="H133" s="32"/>
      <c r="I133" s="21" t="s">
        <v>3</v>
      </c>
      <c r="J133" s="21"/>
      <c r="K133" s="33" t="s">
        <v>4</v>
      </c>
      <c r="L133" s="33"/>
      <c r="M133" s="33"/>
      <c r="N133" s="33"/>
      <c r="O133" s="33"/>
      <c r="P133" s="33"/>
    </row>
    <row r="134" spans="1:16" ht="11.1" customHeight="1" x14ac:dyDescent="0.2">
      <c r="D134" s="21" t="s">
        <v>5</v>
      </c>
      <c r="E134" s="21"/>
      <c r="F134" s="1">
        <v>1</v>
      </c>
      <c r="I134" s="21" t="s">
        <v>7</v>
      </c>
      <c r="J134" s="21"/>
      <c r="K134" s="22" t="s">
        <v>127</v>
      </c>
      <c r="L134" s="22"/>
      <c r="M134" s="22"/>
      <c r="N134" s="22"/>
      <c r="O134" s="22"/>
      <c r="P134" s="22"/>
    </row>
    <row r="135" spans="1:16" ht="21.95" customHeight="1" x14ac:dyDescent="0.2">
      <c r="A135" s="23" t="s">
        <v>8</v>
      </c>
      <c r="B135" s="23" t="s">
        <v>9</v>
      </c>
      <c r="C135" s="23"/>
      <c r="D135" s="23" t="s">
        <v>10</v>
      </c>
      <c r="E135" s="27" t="s">
        <v>11</v>
      </c>
      <c r="F135" s="27"/>
      <c r="G135" s="27"/>
      <c r="H135" s="23" t="s">
        <v>12</v>
      </c>
      <c r="I135" s="27" t="s">
        <v>13</v>
      </c>
      <c r="J135" s="27"/>
      <c r="K135" s="27"/>
      <c r="L135" s="27"/>
      <c r="M135" s="27" t="s">
        <v>14</v>
      </c>
      <c r="N135" s="27"/>
      <c r="O135" s="27"/>
      <c r="P135" s="27"/>
    </row>
    <row r="136" spans="1:16" ht="21.95" customHeight="1" x14ac:dyDescent="0.2">
      <c r="A136" s="24"/>
      <c r="B136" s="25"/>
      <c r="C136" s="26"/>
      <c r="D136" s="24"/>
      <c r="E136" s="5" t="s">
        <v>15</v>
      </c>
      <c r="F136" s="5" t="s">
        <v>16</v>
      </c>
      <c r="G136" s="5" t="s">
        <v>17</v>
      </c>
      <c r="H136" s="24"/>
      <c r="I136" s="5" t="s">
        <v>18</v>
      </c>
      <c r="J136" s="5" t="s">
        <v>19</v>
      </c>
      <c r="K136" s="5" t="s">
        <v>20</v>
      </c>
      <c r="L136" s="5" t="s">
        <v>21</v>
      </c>
      <c r="M136" s="5" t="s">
        <v>22</v>
      </c>
      <c r="N136" s="5" t="s">
        <v>23</v>
      </c>
      <c r="O136" s="5" t="s">
        <v>24</v>
      </c>
      <c r="P136" s="5" t="s">
        <v>25</v>
      </c>
    </row>
    <row r="137" spans="1:16" ht="11.1" customHeight="1" x14ac:dyDescent="0.2">
      <c r="A137" s="6">
        <v>1</v>
      </c>
      <c r="B137" s="19">
        <v>2</v>
      </c>
      <c r="C137" s="19"/>
      <c r="D137" s="6">
        <v>3</v>
      </c>
      <c r="E137" s="6">
        <v>4</v>
      </c>
      <c r="F137" s="6">
        <v>5</v>
      </c>
      <c r="G137" s="6">
        <v>6</v>
      </c>
      <c r="H137" s="6">
        <v>7</v>
      </c>
      <c r="I137" s="6">
        <v>8</v>
      </c>
      <c r="J137" s="6">
        <v>9</v>
      </c>
      <c r="K137" s="6">
        <v>10</v>
      </c>
      <c r="L137" s="6">
        <v>11</v>
      </c>
      <c r="M137" s="6">
        <v>12</v>
      </c>
      <c r="N137" s="6">
        <v>13</v>
      </c>
      <c r="O137" s="6">
        <v>14</v>
      </c>
      <c r="P137" s="6">
        <v>15</v>
      </c>
    </row>
    <row r="138" spans="1:16" ht="11.1" customHeight="1" x14ac:dyDescent="0.2">
      <c r="A138" s="20" t="s">
        <v>26</v>
      </c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1:16" ht="14.25" customHeight="1" x14ac:dyDescent="0.2">
      <c r="A139" s="10">
        <v>812</v>
      </c>
      <c r="B139" s="17" t="s">
        <v>131</v>
      </c>
      <c r="C139" s="17"/>
      <c r="D139" s="10">
        <v>30</v>
      </c>
      <c r="E139" s="10">
        <v>0.62</v>
      </c>
      <c r="F139" s="10">
        <v>2</v>
      </c>
      <c r="G139" s="10">
        <v>3.72</v>
      </c>
      <c r="H139" s="10">
        <v>34.799999999999997</v>
      </c>
      <c r="I139" s="10">
        <v>0.01</v>
      </c>
      <c r="J139" s="10">
        <v>1.34</v>
      </c>
      <c r="K139" s="10">
        <v>1</v>
      </c>
      <c r="L139" s="10">
        <v>0.8</v>
      </c>
      <c r="M139" s="10">
        <v>12</v>
      </c>
      <c r="N139" s="10">
        <v>11</v>
      </c>
      <c r="O139" s="10">
        <v>4</v>
      </c>
      <c r="P139" s="10"/>
    </row>
    <row r="140" spans="1:16" ht="21.95" customHeight="1" x14ac:dyDescent="0.2">
      <c r="A140" s="7">
        <v>334</v>
      </c>
      <c r="B140" s="18" t="s">
        <v>75</v>
      </c>
      <c r="C140" s="18"/>
      <c r="D140" s="7">
        <v>250</v>
      </c>
      <c r="E140" s="7">
        <v>14.5</v>
      </c>
      <c r="F140" s="7">
        <v>12</v>
      </c>
      <c r="G140" s="7">
        <v>32.799999999999997</v>
      </c>
      <c r="H140" s="7">
        <v>297.89999999999998</v>
      </c>
      <c r="I140" s="7">
        <v>0.15</v>
      </c>
      <c r="J140" s="7">
        <v>0.14000000000000001</v>
      </c>
      <c r="K140" s="7">
        <v>48</v>
      </c>
      <c r="L140" s="7">
        <v>13.96</v>
      </c>
      <c r="M140" s="7">
        <v>196</v>
      </c>
      <c r="N140" s="7">
        <v>196</v>
      </c>
      <c r="O140" s="7">
        <v>22</v>
      </c>
      <c r="P140" s="7">
        <v>2</v>
      </c>
    </row>
    <row r="141" spans="1:16" ht="11.1" customHeight="1" x14ac:dyDescent="0.2">
      <c r="A141" s="7">
        <v>919</v>
      </c>
      <c r="B141" s="18" t="s">
        <v>76</v>
      </c>
      <c r="C141" s="18"/>
      <c r="D141" s="7">
        <v>200</v>
      </c>
      <c r="E141" s="7">
        <v>2.4500000000000002</v>
      </c>
      <c r="F141" s="7">
        <v>3</v>
      </c>
      <c r="G141" s="7">
        <v>7.4509999999999996</v>
      </c>
      <c r="H141" s="7">
        <v>67</v>
      </c>
      <c r="I141" s="7">
        <v>0.04</v>
      </c>
      <c r="J141" s="7">
        <v>1.3</v>
      </c>
      <c r="K141" s="7">
        <v>20</v>
      </c>
      <c r="L141" s="7">
        <v>0.01</v>
      </c>
      <c r="M141" s="7">
        <v>126</v>
      </c>
      <c r="N141" s="7">
        <v>116</v>
      </c>
      <c r="O141" s="7">
        <v>31</v>
      </c>
      <c r="P141" s="7">
        <v>1</v>
      </c>
    </row>
    <row r="142" spans="1:16" ht="11.1" customHeight="1" x14ac:dyDescent="0.2">
      <c r="A142" s="7">
        <v>693</v>
      </c>
      <c r="B142" s="18" t="s">
        <v>29</v>
      </c>
      <c r="C142" s="18"/>
      <c r="D142" s="7">
        <v>30</v>
      </c>
      <c r="E142" s="7">
        <v>2.25</v>
      </c>
      <c r="F142" s="7">
        <v>1</v>
      </c>
      <c r="G142" s="7">
        <v>15.42</v>
      </c>
      <c r="H142" s="7">
        <v>78.599999999999994</v>
      </c>
      <c r="I142" s="7">
        <v>0.04</v>
      </c>
      <c r="J142" s="7"/>
      <c r="K142" s="7"/>
      <c r="L142" s="7">
        <v>1.17</v>
      </c>
      <c r="M142" s="7">
        <v>6</v>
      </c>
      <c r="N142" s="7">
        <v>22</v>
      </c>
      <c r="O142" s="7">
        <v>4</v>
      </c>
      <c r="P142" s="7"/>
    </row>
    <row r="143" spans="1:16" ht="11.1" customHeight="1" x14ac:dyDescent="0.2">
      <c r="A143" s="7">
        <v>976.03</v>
      </c>
      <c r="B143" s="18" t="s">
        <v>106</v>
      </c>
      <c r="C143" s="18"/>
      <c r="D143" s="7">
        <v>150</v>
      </c>
      <c r="E143" s="7">
        <v>0.6</v>
      </c>
      <c r="F143" s="7">
        <v>1</v>
      </c>
      <c r="G143" s="7">
        <v>14.7</v>
      </c>
      <c r="H143" s="7">
        <v>70.5</v>
      </c>
      <c r="I143" s="7">
        <v>0.05</v>
      </c>
      <c r="J143" s="7">
        <v>15</v>
      </c>
      <c r="K143" s="7"/>
      <c r="L143" s="7">
        <v>0.3</v>
      </c>
      <c r="M143" s="7">
        <v>24</v>
      </c>
      <c r="N143" s="7">
        <v>17</v>
      </c>
      <c r="O143" s="7">
        <v>14</v>
      </c>
      <c r="P143" s="7">
        <v>3</v>
      </c>
    </row>
    <row r="144" spans="1:16" ht="11.1" customHeight="1" x14ac:dyDescent="0.2">
      <c r="A144" s="29" t="s">
        <v>30</v>
      </c>
      <c r="B144" s="29"/>
      <c r="C144" s="29"/>
      <c r="D144" s="29"/>
      <c r="E144" s="7">
        <f>SUM(E139:E143)</f>
        <v>20.420000000000002</v>
      </c>
      <c r="F144" s="7">
        <f t="shared" ref="F144:P144" si="15">SUM(F139:F143)</f>
        <v>19</v>
      </c>
      <c r="G144" s="7">
        <f t="shared" si="15"/>
        <v>74.090999999999994</v>
      </c>
      <c r="H144" s="7">
        <f t="shared" si="15"/>
        <v>548.79999999999995</v>
      </c>
      <c r="I144" s="7">
        <f t="shared" si="15"/>
        <v>0.29000000000000004</v>
      </c>
      <c r="J144" s="7">
        <f t="shared" si="15"/>
        <v>17.78</v>
      </c>
      <c r="K144" s="7">
        <f t="shared" si="15"/>
        <v>69</v>
      </c>
      <c r="L144" s="7">
        <f t="shared" si="15"/>
        <v>16.240000000000002</v>
      </c>
      <c r="M144" s="7">
        <f t="shared" si="15"/>
        <v>364</v>
      </c>
      <c r="N144" s="7">
        <f t="shared" si="15"/>
        <v>362</v>
      </c>
      <c r="O144" s="7">
        <f t="shared" si="15"/>
        <v>75</v>
      </c>
      <c r="P144" s="7">
        <f t="shared" si="15"/>
        <v>6</v>
      </c>
    </row>
    <row r="145" spans="1:16" ht="11.1" customHeight="1" x14ac:dyDescent="0.2">
      <c r="A145" s="20" t="s">
        <v>31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1:16" ht="21.95" customHeight="1" x14ac:dyDescent="0.2">
      <c r="A146" s="8">
        <v>1058</v>
      </c>
      <c r="B146" s="18" t="s">
        <v>70</v>
      </c>
      <c r="C146" s="18"/>
      <c r="D146" s="7">
        <v>250</v>
      </c>
      <c r="E146" s="7">
        <v>2.97</v>
      </c>
      <c r="F146" s="7">
        <v>7</v>
      </c>
      <c r="G146" s="7">
        <v>16.43</v>
      </c>
      <c r="H146" s="7">
        <v>137</v>
      </c>
      <c r="I146" s="7">
        <v>0.11</v>
      </c>
      <c r="J146" s="7">
        <v>25.89</v>
      </c>
      <c r="K146" s="7">
        <v>8</v>
      </c>
      <c r="L146" s="7">
        <v>2.42</v>
      </c>
      <c r="M146" s="7">
        <v>42</v>
      </c>
      <c r="N146" s="7">
        <v>81</v>
      </c>
      <c r="O146" s="7">
        <v>34</v>
      </c>
      <c r="P146" s="7">
        <v>1</v>
      </c>
    </row>
    <row r="147" spans="1:16" ht="21.95" customHeight="1" x14ac:dyDescent="0.2">
      <c r="A147" s="8">
        <v>1052</v>
      </c>
      <c r="B147" s="18" t="s">
        <v>71</v>
      </c>
      <c r="C147" s="18"/>
      <c r="D147" s="7">
        <v>10</v>
      </c>
      <c r="E147" s="7">
        <v>2.29</v>
      </c>
      <c r="F147" s="7">
        <v>2</v>
      </c>
      <c r="G147" s="7">
        <v>0.09</v>
      </c>
      <c r="H147" s="7">
        <v>23.6</v>
      </c>
      <c r="I147" s="7">
        <v>0.01</v>
      </c>
      <c r="J147" s="7">
        <v>0.33</v>
      </c>
      <c r="K147" s="7">
        <v>9</v>
      </c>
      <c r="L147" s="7">
        <v>0.06</v>
      </c>
      <c r="M147" s="7">
        <v>3</v>
      </c>
      <c r="N147" s="7">
        <v>21</v>
      </c>
      <c r="O147" s="7">
        <v>2</v>
      </c>
      <c r="P147" s="7"/>
    </row>
    <row r="148" spans="1:16" ht="11.1" customHeight="1" x14ac:dyDescent="0.2">
      <c r="A148" s="8">
        <v>1335</v>
      </c>
      <c r="B148" s="18" t="s">
        <v>56</v>
      </c>
      <c r="C148" s="18"/>
      <c r="D148" s="7">
        <v>1</v>
      </c>
      <c r="E148" s="7">
        <v>0.03</v>
      </c>
      <c r="F148" s="7"/>
      <c r="G148" s="7">
        <v>0.05</v>
      </c>
      <c r="H148" s="7">
        <v>0.4</v>
      </c>
      <c r="I148" s="7"/>
      <c r="J148" s="7">
        <v>1</v>
      </c>
      <c r="K148" s="7"/>
      <c r="L148" s="7">
        <v>0.02</v>
      </c>
      <c r="M148" s="7">
        <v>2</v>
      </c>
      <c r="N148" s="7">
        <v>1</v>
      </c>
      <c r="O148" s="7">
        <v>1</v>
      </c>
      <c r="P148" s="7"/>
    </row>
    <row r="149" spans="1:16" ht="12.75" customHeight="1" x14ac:dyDescent="0.2">
      <c r="A149" s="10">
        <v>258</v>
      </c>
      <c r="B149" s="17" t="s">
        <v>134</v>
      </c>
      <c r="C149" s="17"/>
      <c r="D149" s="10">
        <v>100</v>
      </c>
      <c r="E149" s="10">
        <v>10.59</v>
      </c>
      <c r="F149" s="10">
        <v>10</v>
      </c>
      <c r="G149" s="10">
        <v>0.19</v>
      </c>
      <c r="H149" s="10">
        <v>156.69999999999999</v>
      </c>
      <c r="I149" s="10"/>
      <c r="J149" s="10">
        <v>0.15</v>
      </c>
      <c r="K149" s="10"/>
      <c r="L149" s="10">
        <v>0.01</v>
      </c>
      <c r="M149" s="10">
        <v>1</v>
      </c>
      <c r="N149" s="10">
        <v>1</v>
      </c>
      <c r="O149" s="10">
        <v>1</v>
      </c>
      <c r="P149" s="10"/>
    </row>
    <row r="150" spans="1:16" ht="11.1" customHeight="1" x14ac:dyDescent="0.2">
      <c r="A150" s="7">
        <v>512</v>
      </c>
      <c r="B150" s="18" t="s">
        <v>42</v>
      </c>
      <c r="C150" s="18"/>
      <c r="D150" s="7">
        <v>180</v>
      </c>
      <c r="E150" s="7">
        <v>4.01</v>
      </c>
      <c r="F150" s="7">
        <v>7</v>
      </c>
      <c r="G150" s="7">
        <v>42.01</v>
      </c>
      <c r="H150" s="7">
        <v>189.6</v>
      </c>
      <c r="I150" s="7">
        <v>0.05</v>
      </c>
      <c r="J150" s="7"/>
      <c r="K150" s="7">
        <v>28</v>
      </c>
      <c r="L150" s="7">
        <v>0.32</v>
      </c>
      <c r="M150" s="7">
        <v>6</v>
      </c>
      <c r="N150" s="7">
        <v>96</v>
      </c>
      <c r="O150" s="7">
        <v>32</v>
      </c>
      <c r="P150" s="7">
        <v>1</v>
      </c>
    </row>
    <row r="151" spans="1:16" ht="11.1" customHeight="1" x14ac:dyDescent="0.2">
      <c r="A151" s="7">
        <v>704</v>
      </c>
      <c r="B151" s="18" t="s">
        <v>78</v>
      </c>
      <c r="C151" s="18"/>
      <c r="D151" s="7">
        <v>200</v>
      </c>
      <c r="E151" s="7">
        <v>1</v>
      </c>
      <c r="F151" s="7"/>
      <c r="G151" s="7">
        <v>27.93</v>
      </c>
      <c r="H151" s="7">
        <v>117.7</v>
      </c>
      <c r="I151" s="7">
        <v>0.02</v>
      </c>
      <c r="J151" s="7">
        <v>0.62</v>
      </c>
      <c r="K151" s="7"/>
      <c r="L151" s="7">
        <v>0.85</v>
      </c>
      <c r="M151" s="7">
        <v>28</v>
      </c>
      <c r="N151" s="7">
        <v>27</v>
      </c>
      <c r="O151" s="7">
        <v>17</v>
      </c>
      <c r="P151" s="7">
        <v>1</v>
      </c>
    </row>
    <row r="152" spans="1:16" ht="11.1" customHeight="1" x14ac:dyDescent="0.2">
      <c r="A152" s="8">
        <v>1147</v>
      </c>
      <c r="B152" s="18" t="s">
        <v>36</v>
      </c>
      <c r="C152" s="18"/>
      <c r="D152" s="7">
        <v>30</v>
      </c>
      <c r="E152" s="7">
        <v>2.13</v>
      </c>
      <c r="F152" s="7">
        <v>1</v>
      </c>
      <c r="G152" s="7">
        <v>10.63</v>
      </c>
      <c r="H152" s="7">
        <v>64.8</v>
      </c>
      <c r="I152" s="7">
        <v>0.05</v>
      </c>
      <c r="J152" s="7">
        <v>0.01</v>
      </c>
      <c r="K152" s="7"/>
      <c r="L152" s="7"/>
      <c r="M152" s="7">
        <v>6</v>
      </c>
      <c r="N152" s="7"/>
      <c r="O152" s="7">
        <v>9</v>
      </c>
      <c r="P152" s="7">
        <v>1</v>
      </c>
    </row>
    <row r="153" spans="1:16" ht="11.1" customHeight="1" x14ac:dyDescent="0.2">
      <c r="A153" s="7">
        <v>897</v>
      </c>
      <c r="B153" s="18" t="s">
        <v>37</v>
      </c>
      <c r="C153" s="18"/>
      <c r="D153" s="7">
        <v>30</v>
      </c>
      <c r="E153" s="7">
        <v>2.68</v>
      </c>
      <c r="F153" s="7">
        <v>1</v>
      </c>
      <c r="G153" s="7">
        <v>10.88</v>
      </c>
      <c r="H153" s="7">
        <v>68.5</v>
      </c>
      <c r="I153" s="7">
        <v>0.03</v>
      </c>
      <c r="J153" s="7"/>
      <c r="K153" s="7"/>
      <c r="L153" s="7">
        <v>0.28000000000000003</v>
      </c>
      <c r="M153" s="7">
        <v>5</v>
      </c>
      <c r="N153" s="7">
        <v>16</v>
      </c>
      <c r="O153" s="7">
        <v>4</v>
      </c>
      <c r="P153" s="7"/>
    </row>
    <row r="154" spans="1:16" ht="11.1" customHeight="1" x14ac:dyDescent="0.2">
      <c r="A154" s="7">
        <v>677.22</v>
      </c>
      <c r="B154" s="18" t="s">
        <v>112</v>
      </c>
      <c r="C154" s="18"/>
      <c r="D154" s="7">
        <v>70</v>
      </c>
      <c r="E154" s="7">
        <v>0.41</v>
      </c>
      <c r="F154" s="7"/>
      <c r="G154" s="7">
        <v>13.92</v>
      </c>
      <c r="H154" s="7">
        <v>61.7</v>
      </c>
      <c r="I154" s="7">
        <v>0.01</v>
      </c>
      <c r="J154" s="7">
        <v>3.63</v>
      </c>
      <c r="K154" s="7">
        <v>5</v>
      </c>
      <c r="L154" s="7">
        <v>0.08</v>
      </c>
      <c r="M154" s="7">
        <v>7</v>
      </c>
      <c r="N154" s="7">
        <v>8</v>
      </c>
      <c r="O154" s="7">
        <v>4</v>
      </c>
      <c r="P154" s="7">
        <v>1</v>
      </c>
    </row>
    <row r="155" spans="1:16" ht="11.1" customHeight="1" x14ac:dyDescent="0.2">
      <c r="A155" s="29" t="s">
        <v>38</v>
      </c>
      <c r="B155" s="29"/>
      <c r="C155" s="29"/>
      <c r="D155" s="29"/>
      <c r="E155" s="7">
        <f>SUM(E146:E154)</f>
        <v>26.11</v>
      </c>
      <c r="F155" s="7">
        <f t="shared" ref="F155:O155" si="16">SUM(F146:F154)</f>
        <v>28</v>
      </c>
      <c r="G155" s="7">
        <f t="shared" si="16"/>
        <v>122.12999999999998</v>
      </c>
      <c r="H155" s="7">
        <f t="shared" si="16"/>
        <v>820</v>
      </c>
      <c r="I155" s="7">
        <f t="shared" si="16"/>
        <v>0.28000000000000003</v>
      </c>
      <c r="J155" s="7">
        <f t="shared" si="16"/>
        <v>31.63</v>
      </c>
      <c r="K155" s="7">
        <f t="shared" si="16"/>
        <v>50</v>
      </c>
      <c r="L155" s="7">
        <f t="shared" si="16"/>
        <v>4.04</v>
      </c>
      <c r="M155" s="7">
        <f t="shared" si="16"/>
        <v>100</v>
      </c>
      <c r="N155" s="7">
        <f t="shared" si="16"/>
        <v>251</v>
      </c>
      <c r="O155" s="7">
        <f t="shared" si="16"/>
        <v>104</v>
      </c>
      <c r="P155" s="7">
        <f>SUM(P146:P154)</f>
        <v>5</v>
      </c>
    </row>
    <row r="156" spans="1:16" s="1" customFormat="1" ht="11.1" customHeight="1" x14ac:dyDescent="0.2">
      <c r="A156" s="29" t="s">
        <v>39</v>
      </c>
      <c r="B156" s="29"/>
      <c r="C156" s="29"/>
      <c r="D156" s="29"/>
      <c r="E156" s="7">
        <f t="shared" ref="E156:P156" si="17">E144+E155</f>
        <v>46.53</v>
      </c>
      <c r="F156" s="7">
        <f t="shared" si="17"/>
        <v>47</v>
      </c>
      <c r="G156" s="7">
        <f t="shared" si="17"/>
        <v>196.22099999999998</v>
      </c>
      <c r="H156" s="7">
        <f t="shared" si="17"/>
        <v>1368.8</v>
      </c>
      <c r="I156" s="7">
        <f t="shared" si="17"/>
        <v>0.57000000000000006</v>
      </c>
      <c r="J156" s="7">
        <f t="shared" si="17"/>
        <v>49.41</v>
      </c>
      <c r="K156" s="7">
        <f t="shared" si="17"/>
        <v>119</v>
      </c>
      <c r="L156" s="7">
        <f t="shared" si="17"/>
        <v>20.28</v>
      </c>
      <c r="M156" s="7">
        <f t="shared" si="17"/>
        <v>464</v>
      </c>
      <c r="N156" s="7">
        <f t="shared" si="17"/>
        <v>613</v>
      </c>
      <c r="O156" s="7">
        <f t="shared" si="17"/>
        <v>179</v>
      </c>
      <c r="P156" s="7">
        <f t="shared" si="17"/>
        <v>11</v>
      </c>
    </row>
    <row r="157" spans="1:16" ht="11.1" customHeight="1" x14ac:dyDescent="0.2">
      <c r="K157" s="30"/>
      <c r="L157" s="30"/>
      <c r="M157" s="30"/>
      <c r="N157" s="30"/>
      <c r="O157" s="30"/>
      <c r="P157" s="30"/>
    </row>
    <row r="158" spans="1:16" ht="11.1" customHeight="1" x14ac:dyDescent="0.2">
      <c r="A158" s="31" t="s">
        <v>79</v>
      </c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</row>
    <row r="159" spans="1:16" ht="11.1" customHeight="1" x14ac:dyDescent="0.2">
      <c r="A159" s="3" t="s">
        <v>0</v>
      </c>
      <c r="E159" s="4" t="s">
        <v>1</v>
      </c>
      <c r="F159" s="22" t="s">
        <v>2</v>
      </c>
      <c r="G159" s="32"/>
      <c r="H159" s="32"/>
      <c r="I159" s="21" t="s">
        <v>3</v>
      </c>
      <c r="J159" s="21"/>
      <c r="K159" s="33" t="s">
        <v>4</v>
      </c>
      <c r="L159" s="33"/>
      <c r="M159" s="33"/>
      <c r="N159" s="33"/>
      <c r="O159" s="33"/>
      <c r="P159" s="33"/>
    </row>
    <row r="160" spans="1:16" ht="11.1" customHeight="1" x14ac:dyDescent="0.2">
      <c r="D160" s="21" t="s">
        <v>5</v>
      </c>
      <c r="E160" s="21"/>
      <c r="F160" s="1">
        <v>2</v>
      </c>
      <c r="I160" s="21" t="s">
        <v>7</v>
      </c>
      <c r="J160" s="21"/>
      <c r="K160" s="22" t="s">
        <v>127</v>
      </c>
      <c r="L160" s="22"/>
      <c r="M160" s="22"/>
      <c r="N160" s="22"/>
      <c r="O160" s="22"/>
      <c r="P160" s="22"/>
    </row>
    <row r="161" spans="1:16" ht="21.95" customHeight="1" x14ac:dyDescent="0.2">
      <c r="A161" s="23" t="s">
        <v>8</v>
      </c>
      <c r="B161" s="23" t="s">
        <v>9</v>
      </c>
      <c r="C161" s="23"/>
      <c r="D161" s="23" t="s">
        <v>10</v>
      </c>
      <c r="E161" s="27" t="s">
        <v>11</v>
      </c>
      <c r="F161" s="27"/>
      <c r="G161" s="27"/>
      <c r="H161" s="23" t="s">
        <v>12</v>
      </c>
      <c r="I161" s="27" t="s">
        <v>13</v>
      </c>
      <c r="J161" s="27"/>
      <c r="K161" s="27"/>
      <c r="L161" s="27"/>
      <c r="M161" s="27" t="s">
        <v>14</v>
      </c>
      <c r="N161" s="27"/>
      <c r="O161" s="27"/>
      <c r="P161" s="27"/>
    </row>
    <row r="162" spans="1:16" ht="21.95" customHeight="1" x14ac:dyDescent="0.2">
      <c r="A162" s="24"/>
      <c r="B162" s="25"/>
      <c r="C162" s="26"/>
      <c r="D162" s="24"/>
      <c r="E162" s="5" t="s">
        <v>15</v>
      </c>
      <c r="F162" s="5" t="s">
        <v>16</v>
      </c>
      <c r="G162" s="5" t="s">
        <v>17</v>
      </c>
      <c r="H162" s="24"/>
      <c r="I162" s="5" t="s">
        <v>18</v>
      </c>
      <c r="J162" s="5" t="s">
        <v>19</v>
      </c>
      <c r="K162" s="5" t="s">
        <v>20</v>
      </c>
      <c r="L162" s="5" t="s">
        <v>21</v>
      </c>
      <c r="M162" s="5" t="s">
        <v>22</v>
      </c>
      <c r="N162" s="5" t="s">
        <v>23</v>
      </c>
      <c r="O162" s="5" t="s">
        <v>24</v>
      </c>
      <c r="P162" s="5" t="s">
        <v>25</v>
      </c>
    </row>
    <row r="163" spans="1:16" ht="11.1" customHeight="1" x14ac:dyDescent="0.2">
      <c r="A163" s="6">
        <v>1</v>
      </c>
      <c r="B163" s="19">
        <v>2</v>
      </c>
      <c r="C163" s="19"/>
      <c r="D163" s="6">
        <v>3</v>
      </c>
      <c r="E163" s="6">
        <v>4</v>
      </c>
      <c r="F163" s="6">
        <v>5</v>
      </c>
      <c r="G163" s="6">
        <v>6</v>
      </c>
      <c r="H163" s="6">
        <v>7</v>
      </c>
      <c r="I163" s="6">
        <v>8</v>
      </c>
      <c r="J163" s="6">
        <v>9</v>
      </c>
      <c r="K163" s="6">
        <v>10</v>
      </c>
      <c r="L163" s="6">
        <v>11</v>
      </c>
      <c r="M163" s="6">
        <v>12</v>
      </c>
      <c r="N163" s="6">
        <v>13</v>
      </c>
      <c r="O163" s="6">
        <v>14</v>
      </c>
      <c r="P163" s="6">
        <v>15</v>
      </c>
    </row>
    <row r="164" spans="1:16" ht="11.1" customHeight="1" x14ac:dyDescent="0.2">
      <c r="A164" s="20" t="s">
        <v>26</v>
      </c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</row>
    <row r="165" spans="1:16" ht="21.95" customHeight="1" x14ac:dyDescent="0.2">
      <c r="A165" s="8">
        <v>1139</v>
      </c>
      <c r="B165" s="18" t="s">
        <v>80</v>
      </c>
      <c r="C165" s="18"/>
      <c r="D165" s="7">
        <v>200</v>
      </c>
      <c r="E165" s="7">
        <v>5</v>
      </c>
      <c r="F165" s="7">
        <v>9</v>
      </c>
      <c r="G165" s="7">
        <v>38.049999999999997</v>
      </c>
      <c r="H165" s="7">
        <v>212.6</v>
      </c>
      <c r="I165" s="7">
        <v>0.12</v>
      </c>
      <c r="J165" s="7"/>
      <c r="K165" s="7">
        <v>22</v>
      </c>
      <c r="L165" s="7">
        <v>0.21</v>
      </c>
      <c r="M165" s="7">
        <v>9</v>
      </c>
      <c r="N165" s="7">
        <v>91</v>
      </c>
      <c r="O165" s="7">
        <v>31</v>
      </c>
      <c r="P165" s="7">
        <v>1</v>
      </c>
    </row>
    <row r="166" spans="1:16" ht="11.1" customHeight="1" x14ac:dyDescent="0.2">
      <c r="A166" s="7">
        <v>97</v>
      </c>
      <c r="B166" s="18" t="s">
        <v>81</v>
      </c>
      <c r="C166" s="18"/>
      <c r="D166" s="7">
        <v>15</v>
      </c>
      <c r="E166" s="7">
        <v>4.04</v>
      </c>
      <c r="F166" s="7">
        <v>4</v>
      </c>
      <c r="G166" s="7"/>
      <c r="H166" s="7">
        <v>54.5</v>
      </c>
      <c r="I166" s="7"/>
      <c r="J166" s="7">
        <v>0.14000000000000001</v>
      </c>
      <c r="K166" s="7">
        <v>15</v>
      </c>
      <c r="L166" s="7">
        <v>0.03</v>
      </c>
      <c r="M166" s="7">
        <v>162</v>
      </c>
      <c r="N166" s="7">
        <v>117</v>
      </c>
      <c r="O166" s="7">
        <v>8</v>
      </c>
      <c r="P166" s="7"/>
    </row>
    <row r="167" spans="1:16" ht="11.1" customHeight="1" x14ac:dyDescent="0.2">
      <c r="A167" s="7">
        <v>693</v>
      </c>
      <c r="B167" s="18" t="s">
        <v>29</v>
      </c>
      <c r="C167" s="18"/>
      <c r="D167" s="7">
        <v>30</v>
      </c>
      <c r="E167" s="7">
        <v>2.25</v>
      </c>
      <c r="F167" s="7">
        <v>1</v>
      </c>
      <c r="G167" s="7">
        <v>15.42</v>
      </c>
      <c r="H167" s="7">
        <v>78.599999999999994</v>
      </c>
      <c r="I167" s="7">
        <v>0.04</v>
      </c>
      <c r="J167" s="7"/>
      <c r="K167" s="7"/>
      <c r="L167" s="7">
        <v>1.17</v>
      </c>
      <c r="M167" s="7">
        <v>6</v>
      </c>
      <c r="N167" s="7">
        <v>22</v>
      </c>
      <c r="O167" s="7">
        <v>4</v>
      </c>
      <c r="P167" s="7"/>
    </row>
    <row r="168" spans="1:16" ht="11.1" customHeight="1" x14ac:dyDescent="0.2">
      <c r="A168" s="12">
        <v>14539.89</v>
      </c>
      <c r="B168" s="18" t="s">
        <v>82</v>
      </c>
      <c r="C168" s="18"/>
      <c r="D168" s="7">
        <v>200</v>
      </c>
      <c r="E168" s="7">
        <v>7.0419999999999998</v>
      </c>
      <c r="F168" s="7">
        <v>3.948</v>
      </c>
      <c r="G168" s="7">
        <v>14.047000000000001</v>
      </c>
      <c r="H168" s="7">
        <v>104</v>
      </c>
      <c r="I168" s="7">
        <v>0.08</v>
      </c>
      <c r="J168" s="7">
        <v>1.72</v>
      </c>
      <c r="K168" s="7">
        <v>42</v>
      </c>
      <c r="L168" s="7">
        <v>0.16</v>
      </c>
      <c r="M168" s="7">
        <v>304</v>
      </c>
      <c r="N168" s="7">
        <v>303</v>
      </c>
      <c r="O168" s="7">
        <v>94</v>
      </c>
      <c r="P168" s="7">
        <v>3</v>
      </c>
    </row>
    <row r="169" spans="1:16" ht="11.1" customHeight="1" x14ac:dyDescent="0.2">
      <c r="A169" s="7">
        <v>976.03</v>
      </c>
      <c r="B169" s="18" t="s">
        <v>106</v>
      </c>
      <c r="C169" s="18"/>
      <c r="D169" s="7">
        <v>150</v>
      </c>
      <c r="E169" s="7">
        <v>0.6</v>
      </c>
      <c r="F169" s="7">
        <v>1</v>
      </c>
      <c r="G169" s="7">
        <v>14.7</v>
      </c>
      <c r="H169" s="7">
        <v>70.5</v>
      </c>
      <c r="I169" s="7">
        <v>0.05</v>
      </c>
      <c r="J169" s="7">
        <v>15</v>
      </c>
      <c r="K169" s="7"/>
      <c r="L169" s="7">
        <v>0.3</v>
      </c>
      <c r="M169" s="7">
        <v>24</v>
      </c>
      <c r="N169" s="7">
        <v>17</v>
      </c>
      <c r="O169" s="7">
        <v>14</v>
      </c>
      <c r="P169" s="7">
        <v>3</v>
      </c>
    </row>
    <row r="170" spans="1:16" ht="11.1" customHeight="1" x14ac:dyDescent="0.2">
      <c r="A170" s="29" t="s">
        <v>30</v>
      </c>
      <c r="B170" s="29"/>
      <c r="C170" s="29"/>
      <c r="D170" s="29"/>
      <c r="E170" s="7">
        <f>SUM(E165:E169)</f>
        <v>18.932000000000002</v>
      </c>
      <c r="F170" s="7">
        <f t="shared" ref="F170:P170" si="18">SUM(F165:F169)</f>
        <v>18.948</v>
      </c>
      <c r="G170" s="7">
        <f t="shared" si="18"/>
        <v>82.216999999999999</v>
      </c>
      <c r="H170" s="7">
        <f t="shared" si="18"/>
        <v>520.20000000000005</v>
      </c>
      <c r="I170" s="7">
        <f t="shared" si="18"/>
        <v>0.28999999999999998</v>
      </c>
      <c r="J170" s="7">
        <f t="shared" si="18"/>
        <v>16.86</v>
      </c>
      <c r="K170" s="7">
        <f t="shared" si="18"/>
        <v>79</v>
      </c>
      <c r="L170" s="7">
        <f t="shared" si="18"/>
        <v>1.8699999999999999</v>
      </c>
      <c r="M170" s="7">
        <f t="shared" si="18"/>
        <v>505</v>
      </c>
      <c r="N170" s="7">
        <f t="shared" si="18"/>
        <v>550</v>
      </c>
      <c r="O170" s="7">
        <f t="shared" si="18"/>
        <v>151</v>
      </c>
      <c r="P170" s="7">
        <f t="shared" si="18"/>
        <v>7</v>
      </c>
    </row>
    <row r="171" spans="1:16" ht="11.1" customHeight="1" x14ac:dyDescent="0.2">
      <c r="A171" s="20" t="s">
        <v>31</v>
      </c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</row>
    <row r="172" spans="1:16" ht="11.1" customHeight="1" x14ac:dyDescent="0.2">
      <c r="A172" s="7">
        <v>836</v>
      </c>
      <c r="B172" s="18" t="s">
        <v>50</v>
      </c>
      <c r="C172" s="18"/>
      <c r="D172" s="7">
        <v>100</v>
      </c>
      <c r="E172" s="7">
        <v>0.8</v>
      </c>
      <c r="F172" s="7"/>
      <c r="G172" s="7">
        <v>12.59</v>
      </c>
      <c r="H172" s="7">
        <v>55.1</v>
      </c>
      <c r="I172" s="7">
        <v>0.03</v>
      </c>
      <c r="J172" s="7">
        <v>10</v>
      </c>
      <c r="K172" s="7"/>
      <c r="L172" s="7">
        <v>0.1</v>
      </c>
      <c r="M172" s="7">
        <v>27</v>
      </c>
      <c r="N172" s="7">
        <v>43</v>
      </c>
      <c r="O172" s="7">
        <v>14</v>
      </c>
      <c r="P172" s="7">
        <v>1</v>
      </c>
    </row>
    <row r="173" spans="1:16" ht="21.95" customHeight="1" x14ac:dyDescent="0.2">
      <c r="A173" s="8">
        <v>1021</v>
      </c>
      <c r="B173" s="18" t="s">
        <v>62</v>
      </c>
      <c r="C173" s="18"/>
      <c r="D173" s="7">
        <v>250</v>
      </c>
      <c r="E173" s="7">
        <v>3.79</v>
      </c>
      <c r="F173" s="7">
        <v>7</v>
      </c>
      <c r="G173" s="7">
        <v>17.34</v>
      </c>
      <c r="H173" s="7">
        <v>147.5</v>
      </c>
      <c r="I173" s="7">
        <v>0.06</v>
      </c>
      <c r="J173" s="7">
        <v>18.559999999999999</v>
      </c>
      <c r="K173" s="7">
        <v>11</v>
      </c>
      <c r="L173" s="7">
        <v>2.37</v>
      </c>
      <c r="M173" s="7">
        <v>57</v>
      </c>
      <c r="N173" s="7">
        <v>60</v>
      </c>
      <c r="O173" s="7">
        <v>25</v>
      </c>
      <c r="P173" s="7">
        <v>1</v>
      </c>
    </row>
    <row r="174" spans="1:16" ht="11.1" customHeight="1" x14ac:dyDescent="0.2">
      <c r="A174" s="8">
        <v>1053</v>
      </c>
      <c r="B174" s="18" t="s">
        <v>33</v>
      </c>
      <c r="C174" s="18"/>
      <c r="D174" s="7">
        <v>10</v>
      </c>
      <c r="E174" s="7">
        <v>3</v>
      </c>
      <c r="F174" s="7">
        <v>3</v>
      </c>
      <c r="G174" s="7"/>
      <c r="H174" s="7">
        <v>35.200000000000003</v>
      </c>
      <c r="I174" s="7">
        <v>0.01</v>
      </c>
      <c r="J174" s="7"/>
      <c r="K174" s="7"/>
      <c r="L174" s="7">
        <v>0.06</v>
      </c>
      <c r="M174" s="7">
        <v>2</v>
      </c>
      <c r="N174" s="7">
        <v>30</v>
      </c>
      <c r="O174" s="7">
        <v>4</v>
      </c>
      <c r="P174" s="7"/>
    </row>
    <row r="175" spans="1:16" ht="11.1" customHeight="1" x14ac:dyDescent="0.2">
      <c r="A175" s="8">
        <v>1335</v>
      </c>
      <c r="B175" s="18" t="s">
        <v>56</v>
      </c>
      <c r="C175" s="18"/>
      <c r="D175" s="7">
        <v>1</v>
      </c>
      <c r="E175" s="7">
        <v>0.03</v>
      </c>
      <c r="F175" s="7"/>
      <c r="G175" s="7">
        <v>0.05</v>
      </c>
      <c r="H175" s="7">
        <v>0.4</v>
      </c>
      <c r="I175" s="7"/>
      <c r="J175" s="7">
        <v>1</v>
      </c>
      <c r="K175" s="7"/>
      <c r="L175" s="7">
        <v>0.02</v>
      </c>
      <c r="M175" s="7">
        <v>2</v>
      </c>
      <c r="N175" s="7">
        <v>1</v>
      </c>
      <c r="O175" s="7">
        <v>1</v>
      </c>
      <c r="P175" s="7"/>
    </row>
    <row r="176" spans="1:16" ht="11.1" customHeight="1" x14ac:dyDescent="0.2">
      <c r="A176" s="12">
        <v>1454.01</v>
      </c>
      <c r="B176" s="18" t="s">
        <v>93</v>
      </c>
      <c r="C176" s="18"/>
      <c r="D176" s="7">
        <v>250</v>
      </c>
      <c r="E176" s="7">
        <v>15.8</v>
      </c>
      <c r="F176" s="7">
        <v>16</v>
      </c>
      <c r="G176" s="7">
        <v>42.1</v>
      </c>
      <c r="H176" s="7">
        <v>345.6</v>
      </c>
      <c r="I176" s="7">
        <v>0.15</v>
      </c>
      <c r="J176" s="7">
        <v>2.27</v>
      </c>
      <c r="K176" s="7">
        <v>71</v>
      </c>
      <c r="L176" s="7">
        <v>4.29</v>
      </c>
      <c r="M176" s="7">
        <v>38</v>
      </c>
      <c r="N176" s="7">
        <v>98</v>
      </c>
      <c r="O176" s="7">
        <v>17</v>
      </c>
      <c r="P176" s="7">
        <v>1</v>
      </c>
    </row>
    <row r="177" spans="1:16" ht="11.1" customHeight="1" x14ac:dyDescent="0.2">
      <c r="A177" s="7">
        <v>986</v>
      </c>
      <c r="B177" s="18" t="s">
        <v>91</v>
      </c>
      <c r="C177" s="18"/>
      <c r="D177" s="7">
        <v>20</v>
      </c>
      <c r="E177" s="7">
        <v>0.05</v>
      </c>
      <c r="F177" s="7"/>
      <c r="G177" s="7">
        <v>7.0000000000000007E-2</v>
      </c>
      <c r="H177" s="7">
        <v>3.2</v>
      </c>
      <c r="I177" s="7"/>
      <c r="J177" s="7"/>
      <c r="K177" s="7"/>
      <c r="L177" s="7"/>
      <c r="M177" s="7"/>
      <c r="N177" s="7"/>
      <c r="O177" s="7"/>
      <c r="P177" s="7"/>
    </row>
    <row r="178" spans="1:16" ht="11.1" customHeight="1" x14ac:dyDescent="0.2">
      <c r="A178" s="7">
        <v>930</v>
      </c>
      <c r="B178" s="18" t="s">
        <v>35</v>
      </c>
      <c r="C178" s="18"/>
      <c r="D178" s="7">
        <v>200</v>
      </c>
      <c r="E178" s="7">
        <v>0.12</v>
      </c>
      <c r="F178" s="7"/>
      <c r="G178" s="7">
        <v>24.9</v>
      </c>
      <c r="H178" s="7">
        <v>61.1</v>
      </c>
      <c r="I178" s="7"/>
      <c r="J178" s="7">
        <v>24</v>
      </c>
      <c r="K178" s="7"/>
      <c r="L178" s="7">
        <v>0.08</v>
      </c>
      <c r="M178" s="7">
        <v>5</v>
      </c>
      <c r="N178" s="7">
        <v>4</v>
      </c>
      <c r="O178" s="7">
        <v>4</v>
      </c>
      <c r="P178" s="7"/>
    </row>
    <row r="179" spans="1:16" ht="11.1" customHeight="1" x14ac:dyDescent="0.2">
      <c r="A179" s="8">
        <v>1147</v>
      </c>
      <c r="B179" s="18" t="s">
        <v>36</v>
      </c>
      <c r="C179" s="18"/>
      <c r="D179" s="7">
        <v>30</v>
      </c>
      <c r="E179" s="7">
        <v>2.13</v>
      </c>
      <c r="F179" s="7">
        <v>1</v>
      </c>
      <c r="G179" s="7">
        <v>10.63</v>
      </c>
      <c r="H179" s="7">
        <v>64.8</v>
      </c>
      <c r="I179" s="7">
        <v>0.05</v>
      </c>
      <c r="J179" s="7">
        <v>0.01</v>
      </c>
      <c r="K179" s="7"/>
      <c r="L179" s="7"/>
      <c r="M179" s="7">
        <v>6</v>
      </c>
      <c r="N179" s="7"/>
      <c r="O179" s="7">
        <v>9</v>
      </c>
      <c r="P179" s="7">
        <v>1</v>
      </c>
    </row>
    <row r="180" spans="1:16" ht="11.1" customHeight="1" x14ac:dyDescent="0.2">
      <c r="A180" s="7">
        <v>897</v>
      </c>
      <c r="B180" s="18" t="s">
        <v>37</v>
      </c>
      <c r="C180" s="18"/>
      <c r="D180" s="7">
        <v>30</v>
      </c>
      <c r="E180" s="7">
        <v>2.68</v>
      </c>
      <c r="F180" s="7">
        <v>1</v>
      </c>
      <c r="G180" s="7">
        <v>10.88</v>
      </c>
      <c r="H180" s="7">
        <v>68.5</v>
      </c>
      <c r="I180" s="7">
        <v>0.03</v>
      </c>
      <c r="J180" s="7"/>
      <c r="K180" s="7"/>
      <c r="L180" s="7">
        <v>0.28000000000000003</v>
      </c>
      <c r="M180" s="7">
        <v>5</v>
      </c>
      <c r="N180" s="7">
        <v>16</v>
      </c>
      <c r="O180" s="7">
        <v>4</v>
      </c>
      <c r="P180" s="7"/>
    </row>
    <row r="181" spans="1:16" ht="11.1" customHeight="1" x14ac:dyDescent="0.2">
      <c r="A181" s="29" t="s">
        <v>38</v>
      </c>
      <c r="B181" s="29"/>
      <c r="C181" s="29"/>
      <c r="D181" s="29"/>
      <c r="E181" s="7">
        <f t="shared" ref="E181:P181" si="19">SUM(E172:E180)</f>
        <v>28.400000000000002</v>
      </c>
      <c r="F181" s="7">
        <f t="shared" si="19"/>
        <v>28</v>
      </c>
      <c r="G181" s="7">
        <f t="shared" si="19"/>
        <v>118.55999999999997</v>
      </c>
      <c r="H181" s="7">
        <f t="shared" si="19"/>
        <v>781.40000000000009</v>
      </c>
      <c r="I181" s="7">
        <f t="shared" si="19"/>
        <v>0.32999999999999996</v>
      </c>
      <c r="J181" s="7">
        <f t="shared" si="19"/>
        <v>55.839999999999996</v>
      </c>
      <c r="K181" s="7">
        <f t="shared" si="19"/>
        <v>82</v>
      </c>
      <c r="L181" s="7">
        <f t="shared" si="19"/>
        <v>7.2</v>
      </c>
      <c r="M181" s="7">
        <f t="shared" si="19"/>
        <v>142</v>
      </c>
      <c r="N181" s="7">
        <f t="shared" si="19"/>
        <v>252</v>
      </c>
      <c r="O181" s="7">
        <f t="shared" si="19"/>
        <v>78</v>
      </c>
      <c r="P181" s="7">
        <f t="shared" si="19"/>
        <v>4</v>
      </c>
    </row>
    <row r="182" spans="1:16" s="1" customFormat="1" ht="11.1" customHeight="1" x14ac:dyDescent="0.2">
      <c r="A182" s="29" t="s">
        <v>39</v>
      </c>
      <c r="B182" s="29"/>
      <c r="C182" s="29"/>
      <c r="D182" s="29"/>
      <c r="E182" s="7">
        <f t="shared" ref="E182:P182" si="20">E170+E181</f>
        <v>47.332000000000008</v>
      </c>
      <c r="F182" s="7">
        <f t="shared" si="20"/>
        <v>46.948</v>
      </c>
      <c r="G182" s="7">
        <f t="shared" si="20"/>
        <v>200.77699999999999</v>
      </c>
      <c r="H182" s="7">
        <f t="shared" si="20"/>
        <v>1301.6000000000001</v>
      </c>
      <c r="I182" s="7">
        <f t="shared" si="20"/>
        <v>0.61999999999999988</v>
      </c>
      <c r="J182" s="7">
        <f t="shared" si="20"/>
        <v>72.699999999999989</v>
      </c>
      <c r="K182" s="7">
        <f t="shared" si="20"/>
        <v>161</v>
      </c>
      <c r="L182" s="7">
        <f t="shared" si="20"/>
        <v>9.07</v>
      </c>
      <c r="M182" s="7">
        <f t="shared" si="20"/>
        <v>647</v>
      </c>
      <c r="N182" s="7">
        <f t="shared" si="20"/>
        <v>802</v>
      </c>
      <c r="O182" s="7">
        <f t="shared" si="20"/>
        <v>229</v>
      </c>
      <c r="P182" s="7">
        <f t="shared" si="20"/>
        <v>11</v>
      </c>
    </row>
    <row r="183" spans="1:16" ht="11.1" customHeight="1" x14ac:dyDescent="0.2">
      <c r="K183" s="30"/>
      <c r="L183" s="30"/>
      <c r="M183" s="30"/>
      <c r="N183" s="30"/>
      <c r="O183" s="30"/>
      <c r="P183" s="30"/>
    </row>
    <row r="184" spans="1:16" ht="11.1" customHeight="1" x14ac:dyDescent="0.2">
      <c r="A184" s="31" t="s">
        <v>83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</row>
    <row r="185" spans="1:16" ht="11.1" customHeight="1" x14ac:dyDescent="0.2">
      <c r="A185" s="3" t="s">
        <v>0</v>
      </c>
      <c r="E185" s="4" t="s">
        <v>1</v>
      </c>
      <c r="F185" s="22" t="s">
        <v>41</v>
      </c>
      <c r="G185" s="32"/>
      <c r="H185" s="32"/>
      <c r="I185" s="21" t="s">
        <v>3</v>
      </c>
      <c r="J185" s="21"/>
      <c r="K185" s="33" t="s">
        <v>4</v>
      </c>
      <c r="L185" s="33"/>
      <c r="M185" s="33"/>
      <c r="N185" s="33"/>
      <c r="O185" s="33"/>
      <c r="P185" s="33"/>
    </row>
    <row r="186" spans="1:16" ht="11.1" customHeight="1" x14ac:dyDescent="0.2">
      <c r="D186" s="21" t="s">
        <v>5</v>
      </c>
      <c r="E186" s="21"/>
      <c r="F186" s="1">
        <v>2</v>
      </c>
      <c r="I186" s="21" t="s">
        <v>7</v>
      </c>
      <c r="J186" s="21"/>
      <c r="K186" s="22" t="s">
        <v>127</v>
      </c>
      <c r="L186" s="22"/>
      <c r="M186" s="22"/>
      <c r="N186" s="22"/>
      <c r="O186" s="22"/>
      <c r="P186" s="22"/>
    </row>
    <row r="187" spans="1:16" ht="21.95" customHeight="1" x14ac:dyDescent="0.2">
      <c r="A187" s="23" t="s">
        <v>8</v>
      </c>
      <c r="B187" s="23" t="s">
        <v>9</v>
      </c>
      <c r="C187" s="23"/>
      <c r="D187" s="23" t="s">
        <v>10</v>
      </c>
      <c r="E187" s="27" t="s">
        <v>11</v>
      </c>
      <c r="F187" s="27"/>
      <c r="G187" s="27"/>
      <c r="H187" s="23" t="s">
        <v>12</v>
      </c>
      <c r="I187" s="27" t="s">
        <v>13</v>
      </c>
      <c r="J187" s="27"/>
      <c r="K187" s="27"/>
      <c r="L187" s="27"/>
      <c r="M187" s="27" t="s">
        <v>14</v>
      </c>
      <c r="N187" s="27"/>
      <c r="O187" s="27"/>
      <c r="P187" s="27"/>
    </row>
    <row r="188" spans="1:16" ht="21.95" customHeight="1" x14ac:dyDescent="0.2">
      <c r="A188" s="24"/>
      <c r="B188" s="25"/>
      <c r="C188" s="26"/>
      <c r="D188" s="24"/>
      <c r="E188" s="5" t="s">
        <v>15</v>
      </c>
      <c r="F188" s="5" t="s">
        <v>16</v>
      </c>
      <c r="G188" s="5" t="s">
        <v>17</v>
      </c>
      <c r="H188" s="24"/>
      <c r="I188" s="5" t="s">
        <v>18</v>
      </c>
      <c r="J188" s="5" t="s">
        <v>19</v>
      </c>
      <c r="K188" s="5" t="s">
        <v>20</v>
      </c>
      <c r="L188" s="5" t="s">
        <v>21</v>
      </c>
      <c r="M188" s="5" t="s">
        <v>22</v>
      </c>
      <c r="N188" s="5" t="s">
        <v>23</v>
      </c>
      <c r="O188" s="5" t="s">
        <v>24</v>
      </c>
      <c r="P188" s="5" t="s">
        <v>25</v>
      </c>
    </row>
    <row r="189" spans="1:16" ht="11.1" customHeight="1" x14ac:dyDescent="0.2">
      <c r="A189" s="6">
        <v>1</v>
      </c>
      <c r="B189" s="19">
        <v>2</v>
      </c>
      <c r="C189" s="19"/>
      <c r="D189" s="6">
        <v>3</v>
      </c>
      <c r="E189" s="6">
        <v>4</v>
      </c>
      <c r="F189" s="6">
        <v>5</v>
      </c>
      <c r="G189" s="6">
        <v>6</v>
      </c>
      <c r="H189" s="6">
        <v>7</v>
      </c>
      <c r="I189" s="6">
        <v>8</v>
      </c>
      <c r="J189" s="6">
        <v>9</v>
      </c>
      <c r="K189" s="6">
        <v>10</v>
      </c>
      <c r="L189" s="6">
        <v>11</v>
      </c>
      <c r="M189" s="6">
        <v>12</v>
      </c>
      <c r="N189" s="6">
        <v>13</v>
      </c>
      <c r="O189" s="6">
        <v>14</v>
      </c>
      <c r="P189" s="6">
        <v>15</v>
      </c>
    </row>
    <row r="190" spans="1:16" ht="11.1" customHeight="1" x14ac:dyDescent="0.2">
      <c r="A190" s="20" t="s">
        <v>26</v>
      </c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</row>
    <row r="191" spans="1:16" ht="11.1" customHeight="1" x14ac:dyDescent="0.2">
      <c r="A191" s="7">
        <v>835</v>
      </c>
      <c r="B191" s="18" t="s">
        <v>54</v>
      </c>
      <c r="C191" s="18"/>
      <c r="D191" s="7">
        <v>30</v>
      </c>
      <c r="E191" s="7">
        <v>0.33</v>
      </c>
      <c r="F191" s="7"/>
      <c r="G191" s="7">
        <v>4.13</v>
      </c>
      <c r="H191" s="7">
        <v>37.1</v>
      </c>
      <c r="I191" s="7">
        <v>0.02</v>
      </c>
      <c r="J191" s="7">
        <v>7.5</v>
      </c>
      <c r="K191" s="7"/>
      <c r="L191" s="7">
        <v>0.21</v>
      </c>
      <c r="M191" s="7">
        <v>6</v>
      </c>
      <c r="N191" s="7">
        <v>8</v>
      </c>
      <c r="O191" s="7">
        <v>6</v>
      </c>
      <c r="P191" s="7"/>
    </row>
    <row r="192" spans="1:16" ht="10.5" customHeight="1" x14ac:dyDescent="0.2">
      <c r="A192" s="8">
        <v>1028</v>
      </c>
      <c r="B192" s="18" t="s">
        <v>130</v>
      </c>
      <c r="C192" s="18"/>
      <c r="D192" s="7">
        <v>80</v>
      </c>
      <c r="E192" s="7">
        <v>11.57</v>
      </c>
      <c r="F192" s="7">
        <v>9</v>
      </c>
      <c r="G192" s="7">
        <v>7.22</v>
      </c>
      <c r="H192" s="7">
        <v>240</v>
      </c>
      <c r="I192" s="7">
        <v>0.09</v>
      </c>
      <c r="J192" s="7">
        <v>2.1</v>
      </c>
      <c r="K192" s="7">
        <v>62</v>
      </c>
      <c r="L192" s="7">
        <v>1.96</v>
      </c>
      <c r="M192" s="7">
        <v>22</v>
      </c>
      <c r="N192" s="7">
        <v>163</v>
      </c>
      <c r="O192" s="7">
        <v>23</v>
      </c>
      <c r="P192" s="7">
        <v>2</v>
      </c>
    </row>
    <row r="193" spans="1:16" ht="11.1" customHeight="1" x14ac:dyDescent="0.2">
      <c r="A193" s="7">
        <v>995</v>
      </c>
      <c r="B193" s="18" t="s">
        <v>34</v>
      </c>
      <c r="C193" s="18"/>
      <c r="D193" s="7">
        <v>180</v>
      </c>
      <c r="E193" s="7">
        <v>3.97</v>
      </c>
      <c r="F193" s="7">
        <v>7</v>
      </c>
      <c r="G193" s="7">
        <v>26.61</v>
      </c>
      <c r="H193" s="7">
        <v>186</v>
      </c>
      <c r="I193" s="7">
        <v>0.2</v>
      </c>
      <c r="J193" s="7">
        <v>31.26</v>
      </c>
      <c r="K193" s="7">
        <v>36</v>
      </c>
      <c r="L193" s="7">
        <v>0.23</v>
      </c>
      <c r="M193" s="7">
        <v>57</v>
      </c>
      <c r="N193" s="7">
        <v>119</v>
      </c>
      <c r="O193" s="7">
        <v>40</v>
      </c>
      <c r="P193" s="7">
        <v>1</v>
      </c>
    </row>
    <row r="194" spans="1:16" ht="11.1" customHeight="1" x14ac:dyDescent="0.2">
      <c r="A194" s="7">
        <v>971</v>
      </c>
      <c r="B194" s="18" t="s">
        <v>84</v>
      </c>
      <c r="C194" s="18"/>
      <c r="D194" s="7">
        <v>200</v>
      </c>
      <c r="E194" s="7">
        <v>0.1</v>
      </c>
      <c r="F194" s="7"/>
      <c r="G194" s="7">
        <v>12.97</v>
      </c>
      <c r="H194" s="7">
        <v>59.9</v>
      </c>
      <c r="I194" s="7"/>
      <c r="J194" s="7">
        <v>20</v>
      </c>
      <c r="K194" s="7"/>
      <c r="L194" s="7">
        <v>7.0000000000000007E-2</v>
      </c>
      <c r="M194" s="7">
        <v>4</v>
      </c>
      <c r="N194" s="7">
        <v>3</v>
      </c>
      <c r="O194" s="7">
        <v>3</v>
      </c>
      <c r="P194" s="7"/>
    </row>
    <row r="195" spans="1:16" ht="11.1" customHeight="1" x14ac:dyDescent="0.2">
      <c r="A195" s="8">
        <v>1148</v>
      </c>
      <c r="B195" s="18" t="s">
        <v>44</v>
      </c>
      <c r="C195" s="18"/>
      <c r="D195" s="7">
        <v>30</v>
      </c>
      <c r="E195" s="7">
        <v>2.13</v>
      </c>
      <c r="F195" s="7">
        <v>1</v>
      </c>
      <c r="G195" s="7">
        <v>12.13</v>
      </c>
      <c r="H195" s="7">
        <v>64.8</v>
      </c>
      <c r="I195" s="7">
        <v>0.05</v>
      </c>
      <c r="J195" s="7"/>
      <c r="K195" s="7"/>
      <c r="L195" s="7">
        <v>0.35</v>
      </c>
      <c r="M195" s="7">
        <v>9</v>
      </c>
      <c r="N195" s="7">
        <v>40</v>
      </c>
      <c r="O195" s="7">
        <v>12</v>
      </c>
      <c r="P195" s="7">
        <v>1</v>
      </c>
    </row>
    <row r="196" spans="1:16" ht="11.1" customHeight="1" x14ac:dyDescent="0.2">
      <c r="A196" s="7">
        <v>897</v>
      </c>
      <c r="B196" s="18" t="s">
        <v>37</v>
      </c>
      <c r="C196" s="18"/>
      <c r="D196" s="7">
        <v>30</v>
      </c>
      <c r="E196" s="7">
        <v>2.68</v>
      </c>
      <c r="F196" s="7">
        <v>1</v>
      </c>
      <c r="G196" s="7">
        <v>10.88</v>
      </c>
      <c r="H196" s="7">
        <v>68.5</v>
      </c>
      <c r="I196" s="7">
        <v>0.03</v>
      </c>
      <c r="J196" s="7"/>
      <c r="K196" s="7"/>
      <c r="L196" s="7">
        <v>0.28000000000000003</v>
      </c>
      <c r="M196" s="7">
        <v>5</v>
      </c>
      <c r="N196" s="7">
        <v>16</v>
      </c>
      <c r="O196" s="7">
        <v>4</v>
      </c>
      <c r="P196" s="7"/>
    </row>
    <row r="197" spans="1:16" ht="11.1" customHeight="1" x14ac:dyDescent="0.2">
      <c r="A197" s="29" t="s">
        <v>30</v>
      </c>
      <c r="B197" s="29"/>
      <c r="C197" s="29"/>
      <c r="D197" s="29"/>
      <c r="E197" s="7">
        <f>SUM(E191:E196)</f>
        <v>20.78</v>
      </c>
      <c r="F197" s="7">
        <f t="shared" ref="F197:P197" si="21">SUM(F191:F196)</f>
        <v>18</v>
      </c>
      <c r="G197" s="7">
        <f t="shared" si="21"/>
        <v>73.94</v>
      </c>
      <c r="H197" s="7">
        <f t="shared" si="21"/>
        <v>656.3</v>
      </c>
      <c r="I197" s="7">
        <f t="shared" si="21"/>
        <v>0.39</v>
      </c>
      <c r="J197" s="7">
        <f t="shared" si="21"/>
        <v>60.86</v>
      </c>
      <c r="K197" s="7">
        <f t="shared" si="21"/>
        <v>98</v>
      </c>
      <c r="L197" s="7">
        <f t="shared" si="21"/>
        <v>3.0999999999999996</v>
      </c>
      <c r="M197" s="7">
        <f t="shared" si="21"/>
        <v>103</v>
      </c>
      <c r="N197" s="7">
        <f t="shared" si="21"/>
        <v>349</v>
      </c>
      <c r="O197" s="7">
        <f t="shared" si="21"/>
        <v>88</v>
      </c>
      <c r="P197" s="7">
        <f t="shared" si="21"/>
        <v>4</v>
      </c>
    </row>
    <row r="198" spans="1:16" ht="11.1" customHeight="1" x14ac:dyDescent="0.2">
      <c r="A198" s="20" t="s">
        <v>31</v>
      </c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</row>
    <row r="199" spans="1:16" ht="11.1" customHeight="1" x14ac:dyDescent="0.2">
      <c r="A199" s="9">
        <v>1624</v>
      </c>
      <c r="B199" s="17" t="s">
        <v>135</v>
      </c>
      <c r="C199" s="17"/>
      <c r="D199" s="10">
        <v>100</v>
      </c>
      <c r="E199" s="10">
        <v>1.2</v>
      </c>
      <c r="F199" s="10">
        <v>6</v>
      </c>
      <c r="G199" s="10">
        <v>11.2</v>
      </c>
      <c r="H199" s="10">
        <v>104</v>
      </c>
      <c r="I199" s="10">
        <v>0.05</v>
      </c>
      <c r="J199" s="10">
        <v>3</v>
      </c>
      <c r="K199" s="10"/>
      <c r="L199" s="10">
        <v>3</v>
      </c>
      <c r="M199" s="10">
        <v>24</v>
      </c>
      <c r="N199" s="10">
        <v>49</v>
      </c>
      <c r="O199" s="10">
        <v>34</v>
      </c>
      <c r="P199" s="10">
        <v>1</v>
      </c>
    </row>
    <row r="200" spans="1:16" ht="11.1" customHeight="1" x14ac:dyDescent="0.2">
      <c r="A200" s="7">
        <v>157</v>
      </c>
      <c r="B200" s="18" t="s">
        <v>85</v>
      </c>
      <c r="C200" s="18"/>
      <c r="D200" s="7">
        <v>250</v>
      </c>
      <c r="E200" s="7">
        <v>3.89</v>
      </c>
      <c r="F200" s="7">
        <v>8</v>
      </c>
      <c r="G200" s="7">
        <v>9.5399999999999991</v>
      </c>
      <c r="H200" s="7">
        <v>165.7</v>
      </c>
      <c r="I200" s="7">
        <v>0.03</v>
      </c>
      <c r="J200" s="7">
        <v>2.58</v>
      </c>
      <c r="K200" s="7">
        <v>4</v>
      </c>
      <c r="L200" s="7">
        <v>1.88</v>
      </c>
      <c r="M200" s="7">
        <v>19</v>
      </c>
      <c r="N200" s="7">
        <v>62</v>
      </c>
      <c r="O200" s="7">
        <v>10</v>
      </c>
      <c r="P200" s="7">
        <v>1</v>
      </c>
    </row>
    <row r="201" spans="1:16" ht="11.1" customHeight="1" x14ac:dyDescent="0.2">
      <c r="A201" s="8">
        <v>1335</v>
      </c>
      <c r="B201" s="18" t="s">
        <v>56</v>
      </c>
      <c r="C201" s="18"/>
      <c r="D201" s="7">
        <v>1</v>
      </c>
      <c r="E201" s="7">
        <v>0.03</v>
      </c>
      <c r="F201" s="7"/>
      <c r="G201" s="7">
        <v>0.05</v>
      </c>
      <c r="H201" s="7">
        <v>0.4</v>
      </c>
      <c r="I201" s="7"/>
      <c r="J201" s="7">
        <v>1</v>
      </c>
      <c r="K201" s="7"/>
      <c r="L201" s="7">
        <v>0.02</v>
      </c>
      <c r="M201" s="7">
        <v>2</v>
      </c>
      <c r="N201" s="7">
        <v>1</v>
      </c>
      <c r="O201" s="7">
        <v>1</v>
      </c>
      <c r="P201" s="7"/>
    </row>
    <row r="202" spans="1:16" ht="11.1" customHeight="1" x14ac:dyDescent="0.2">
      <c r="A202" s="7">
        <v>442</v>
      </c>
      <c r="B202" s="18" t="s">
        <v>122</v>
      </c>
      <c r="C202" s="18"/>
      <c r="D202" s="7">
        <v>100</v>
      </c>
      <c r="E202" s="7">
        <v>14.95</v>
      </c>
      <c r="F202" s="7">
        <v>10</v>
      </c>
      <c r="G202" s="7">
        <v>8.3000000000000007</v>
      </c>
      <c r="H202" s="7">
        <v>198.7</v>
      </c>
      <c r="I202" s="7">
        <v>0.06</v>
      </c>
      <c r="J202" s="7">
        <v>2.8</v>
      </c>
      <c r="K202" s="7">
        <v>27</v>
      </c>
      <c r="L202" s="7">
        <v>0.52</v>
      </c>
      <c r="M202" s="7">
        <v>13</v>
      </c>
      <c r="N202" s="7">
        <v>159</v>
      </c>
      <c r="O202" s="7">
        <v>23</v>
      </c>
      <c r="P202" s="7">
        <v>2</v>
      </c>
    </row>
    <row r="203" spans="1:16" ht="11.1" customHeight="1" x14ac:dyDescent="0.2">
      <c r="A203" s="7">
        <v>512</v>
      </c>
      <c r="B203" s="18" t="s">
        <v>42</v>
      </c>
      <c r="C203" s="18"/>
      <c r="D203" s="7">
        <v>180</v>
      </c>
      <c r="E203" s="7">
        <v>4.01</v>
      </c>
      <c r="F203" s="7">
        <v>7</v>
      </c>
      <c r="G203" s="7">
        <v>42.01</v>
      </c>
      <c r="H203" s="7">
        <v>189.6</v>
      </c>
      <c r="I203" s="7">
        <v>0.05</v>
      </c>
      <c r="J203" s="7"/>
      <c r="K203" s="7">
        <v>28</v>
      </c>
      <c r="L203" s="7">
        <v>0.32</v>
      </c>
      <c r="M203" s="7">
        <v>6</v>
      </c>
      <c r="N203" s="7">
        <v>96</v>
      </c>
      <c r="O203" s="7">
        <v>32</v>
      </c>
      <c r="P203" s="7">
        <v>1</v>
      </c>
    </row>
    <row r="204" spans="1:16" ht="11.1" customHeight="1" x14ac:dyDescent="0.2">
      <c r="A204" s="8">
        <v>1441</v>
      </c>
      <c r="B204" s="18" t="s">
        <v>86</v>
      </c>
      <c r="C204" s="18"/>
      <c r="D204" s="7">
        <v>200</v>
      </c>
      <c r="E204" s="7">
        <v>0.5</v>
      </c>
      <c r="F204" s="7"/>
      <c r="G204" s="7">
        <v>34.14</v>
      </c>
      <c r="H204" s="7">
        <v>142</v>
      </c>
      <c r="I204" s="7">
        <v>0.02</v>
      </c>
      <c r="J204" s="7">
        <v>30</v>
      </c>
      <c r="K204" s="7"/>
      <c r="L204" s="7">
        <v>0.1</v>
      </c>
      <c r="M204" s="7">
        <v>18</v>
      </c>
      <c r="N204" s="7">
        <v>12</v>
      </c>
      <c r="O204" s="7">
        <v>7</v>
      </c>
      <c r="P204" s="7"/>
    </row>
    <row r="205" spans="1:16" ht="11.1" customHeight="1" x14ac:dyDescent="0.2">
      <c r="A205" s="8">
        <v>1147</v>
      </c>
      <c r="B205" s="18" t="s">
        <v>36</v>
      </c>
      <c r="C205" s="18"/>
      <c r="D205" s="7">
        <v>30</v>
      </c>
      <c r="E205" s="7">
        <v>2.13</v>
      </c>
      <c r="F205" s="7">
        <v>1</v>
      </c>
      <c r="G205" s="7">
        <v>10.63</v>
      </c>
      <c r="H205" s="7">
        <v>64.8</v>
      </c>
      <c r="I205" s="7">
        <v>0.05</v>
      </c>
      <c r="J205" s="7">
        <v>0.01</v>
      </c>
      <c r="K205" s="7"/>
      <c r="L205" s="7"/>
      <c r="M205" s="7">
        <v>6</v>
      </c>
      <c r="N205" s="7"/>
      <c r="O205" s="7">
        <v>9</v>
      </c>
      <c r="P205" s="7">
        <v>1</v>
      </c>
    </row>
    <row r="206" spans="1:16" ht="11.1" customHeight="1" x14ac:dyDescent="0.2">
      <c r="A206" s="7">
        <v>897</v>
      </c>
      <c r="B206" s="18" t="s">
        <v>37</v>
      </c>
      <c r="C206" s="18"/>
      <c r="D206" s="7">
        <v>30</v>
      </c>
      <c r="E206" s="7">
        <v>2.68</v>
      </c>
      <c r="F206" s="7">
        <v>1</v>
      </c>
      <c r="G206" s="7">
        <v>10.88</v>
      </c>
      <c r="H206" s="7">
        <v>68.5</v>
      </c>
      <c r="I206" s="7">
        <v>0.03</v>
      </c>
      <c r="J206" s="7"/>
      <c r="K206" s="7"/>
      <c r="L206" s="7">
        <v>0.28000000000000003</v>
      </c>
      <c r="M206" s="7">
        <v>5</v>
      </c>
      <c r="N206" s="7">
        <v>16</v>
      </c>
      <c r="O206" s="7">
        <v>4</v>
      </c>
      <c r="P206" s="7"/>
    </row>
    <row r="207" spans="1:16" ht="11.1" customHeight="1" x14ac:dyDescent="0.2">
      <c r="A207" s="29" t="s">
        <v>38</v>
      </c>
      <c r="B207" s="29"/>
      <c r="C207" s="29"/>
      <c r="D207" s="29"/>
      <c r="E207" s="7">
        <f>SUM(E199:E206)</f>
        <v>29.389999999999997</v>
      </c>
      <c r="F207" s="7">
        <f t="shared" ref="F207:P207" si="22">SUM(F199:F206)</f>
        <v>33</v>
      </c>
      <c r="G207" s="7">
        <f t="shared" si="22"/>
        <v>126.74999999999999</v>
      </c>
      <c r="H207" s="7">
        <f t="shared" si="22"/>
        <v>933.69999999999993</v>
      </c>
      <c r="I207" s="7">
        <f t="shared" si="22"/>
        <v>0.29000000000000004</v>
      </c>
      <c r="J207" s="7">
        <f t="shared" si="22"/>
        <v>39.389999999999993</v>
      </c>
      <c r="K207" s="7">
        <f t="shared" si="22"/>
        <v>59</v>
      </c>
      <c r="L207" s="7">
        <f t="shared" si="22"/>
        <v>6.12</v>
      </c>
      <c r="M207" s="7">
        <f t="shared" si="22"/>
        <v>93</v>
      </c>
      <c r="N207" s="7">
        <f t="shared" si="22"/>
        <v>395</v>
      </c>
      <c r="O207" s="7">
        <f t="shared" si="22"/>
        <v>120</v>
      </c>
      <c r="P207" s="7">
        <f t="shared" si="22"/>
        <v>6</v>
      </c>
    </row>
    <row r="208" spans="1:16" s="1" customFormat="1" ht="11.1" customHeight="1" x14ac:dyDescent="0.2">
      <c r="A208" s="29" t="s">
        <v>39</v>
      </c>
      <c r="B208" s="29"/>
      <c r="C208" s="29"/>
      <c r="D208" s="29"/>
      <c r="E208" s="7">
        <f>E197+E207</f>
        <v>50.17</v>
      </c>
      <c r="F208" s="7">
        <f t="shared" ref="F208:P208" si="23">F197+F207</f>
        <v>51</v>
      </c>
      <c r="G208" s="7">
        <f t="shared" si="23"/>
        <v>200.69</v>
      </c>
      <c r="H208" s="7">
        <f t="shared" si="23"/>
        <v>1590</v>
      </c>
      <c r="I208" s="7">
        <f t="shared" si="23"/>
        <v>0.68</v>
      </c>
      <c r="J208" s="7">
        <f t="shared" si="23"/>
        <v>100.25</v>
      </c>
      <c r="K208" s="7">
        <f t="shared" si="23"/>
        <v>157</v>
      </c>
      <c r="L208" s="7">
        <f t="shared" si="23"/>
        <v>9.2199999999999989</v>
      </c>
      <c r="M208" s="7">
        <f t="shared" si="23"/>
        <v>196</v>
      </c>
      <c r="N208" s="7">
        <f t="shared" si="23"/>
        <v>744</v>
      </c>
      <c r="O208" s="7">
        <f t="shared" si="23"/>
        <v>208</v>
      </c>
      <c r="P208" s="7">
        <f t="shared" si="23"/>
        <v>10</v>
      </c>
    </row>
    <row r="209" spans="1:16" ht="11.1" customHeight="1" x14ac:dyDescent="0.2">
      <c r="K209" s="30"/>
      <c r="L209" s="30"/>
      <c r="M209" s="30"/>
      <c r="N209" s="30"/>
      <c r="O209" s="30"/>
      <c r="P209" s="30"/>
    </row>
    <row r="210" spans="1:16" ht="11.1" customHeight="1" x14ac:dyDescent="0.2">
      <c r="A210" s="31" t="s">
        <v>87</v>
      </c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</row>
    <row r="211" spans="1:16" ht="11.1" customHeight="1" x14ac:dyDescent="0.2">
      <c r="A211" s="3" t="s">
        <v>0</v>
      </c>
      <c r="E211" s="4" t="s">
        <v>1</v>
      </c>
      <c r="F211" s="22" t="s">
        <v>49</v>
      </c>
      <c r="G211" s="32"/>
      <c r="H211" s="32"/>
      <c r="I211" s="21" t="s">
        <v>3</v>
      </c>
      <c r="J211" s="21"/>
      <c r="K211" s="33" t="s">
        <v>4</v>
      </c>
      <c r="L211" s="33"/>
      <c r="M211" s="33"/>
      <c r="N211" s="33"/>
      <c r="O211" s="33"/>
      <c r="P211" s="33"/>
    </row>
    <row r="212" spans="1:16" ht="11.1" customHeight="1" x14ac:dyDescent="0.2">
      <c r="D212" s="21" t="s">
        <v>5</v>
      </c>
      <c r="E212" s="21"/>
      <c r="F212" s="1">
        <v>2</v>
      </c>
      <c r="I212" s="21" t="s">
        <v>7</v>
      </c>
      <c r="J212" s="21"/>
      <c r="K212" s="22" t="s">
        <v>127</v>
      </c>
      <c r="L212" s="22"/>
      <c r="M212" s="22"/>
      <c r="N212" s="22"/>
      <c r="O212" s="22"/>
      <c r="P212" s="22"/>
    </row>
    <row r="213" spans="1:16" ht="21.95" customHeight="1" x14ac:dyDescent="0.2">
      <c r="A213" s="23" t="s">
        <v>8</v>
      </c>
      <c r="B213" s="23" t="s">
        <v>9</v>
      </c>
      <c r="C213" s="23"/>
      <c r="D213" s="23" t="s">
        <v>10</v>
      </c>
      <c r="E213" s="27" t="s">
        <v>11</v>
      </c>
      <c r="F213" s="27"/>
      <c r="G213" s="27"/>
      <c r="H213" s="23" t="s">
        <v>12</v>
      </c>
      <c r="I213" s="27" t="s">
        <v>13</v>
      </c>
      <c r="J213" s="27"/>
      <c r="K213" s="27"/>
      <c r="L213" s="27"/>
      <c r="M213" s="27" t="s">
        <v>14</v>
      </c>
      <c r="N213" s="27"/>
      <c r="O213" s="27"/>
      <c r="P213" s="27"/>
    </row>
    <row r="214" spans="1:16" ht="21.95" customHeight="1" x14ac:dyDescent="0.2">
      <c r="A214" s="24"/>
      <c r="B214" s="25"/>
      <c r="C214" s="26"/>
      <c r="D214" s="24"/>
      <c r="E214" s="5" t="s">
        <v>15</v>
      </c>
      <c r="F214" s="5" t="s">
        <v>16</v>
      </c>
      <c r="G214" s="5" t="s">
        <v>17</v>
      </c>
      <c r="H214" s="24"/>
      <c r="I214" s="5" t="s">
        <v>18</v>
      </c>
      <c r="J214" s="5" t="s">
        <v>19</v>
      </c>
      <c r="K214" s="5" t="s">
        <v>20</v>
      </c>
      <c r="L214" s="5" t="s">
        <v>21</v>
      </c>
      <c r="M214" s="5" t="s">
        <v>22</v>
      </c>
      <c r="N214" s="5" t="s">
        <v>23</v>
      </c>
      <c r="O214" s="5" t="s">
        <v>24</v>
      </c>
      <c r="P214" s="5" t="s">
        <v>25</v>
      </c>
    </row>
    <row r="215" spans="1:16" ht="11.1" customHeight="1" x14ac:dyDescent="0.2">
      <c r="A215" s="6">
        <v>1</v>
      </c>
      <c r="B215" s="19">
        <v>2</v>
      </c>
      <c r="C215" s="19"/>
      <c r="D215" s="6">
        <v>3</v>
      </c>
      <c r="E215" s="6">
        <v>4</v>
      </c>
      <c r="F215" s="6">
        <v>5</v>
      </c>
      <c r="G215" s="6">
        <v>6</v>
      </c>
      <c r="H215" s="6">
        <v>7</v>
      </c>
      <c r="I215" s="6">
        <v>8</v>
      </c>
      <c r="J215" s="6">
        <v>9</v>
      </c>
      <c r="K215" s="6">
        <v>10</v>
      </c>
      <c r="L215" s="6">
        <v>11</v>
      </c>
      <c r="M215" s="6">
        <v>12</v>
      </c>
      <c r="N215" s="6">
        <v>13</v>
      </c>
      <c r="O215" s="6">
        <v>14</v>
      </c>
      <c r="P215" s="6">
        <v>15</v>
      </c>
    </row>
    <row r="216" spans="1:16" ht="11.1" customHeight="1" x14ac:dyDescent="0.2">
      <c r="A216" s="20" t="s">
        <v>26</v>
      </c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</row>
    <row r="217" spans="1:16" ht="11.1" customHeight="1" x14ac:dyDescent="0.2">
      <c r="A217" s="7">
        <v>836</v>
      </c>
      <c r="B217" s="18" t="s">
        <v>50</v>
      </c>
      <c r="C217" s="18"/>
      <c r="D217" s="7">
        <v>30</v>
      </c>
      <c r="E217" s="7">
        <v>0.24</v>
      </c>
      <c r="F217" s="7"/>
      <c r="G217" s="7">
        <v>3.78</v>
      </c>
      <c r="H217" s="7">
        <v>16.5</v>
      </c>
      <c r="I217" s="7">
        <v>0.01</v>
      </c>
      <c r="J217" s="7">
        <v>3</v>
      </c>
      <c r="K217" s="7"/>
      <c r="L217" s="7">
        <v>0.03</v>
      </c>
      <c r="M217" s="7">
        <v>8</v>
      </c>
      <c r="N217" s="7">
        <v>13</v>
      </c>
      <c r="O217" s="7">
        <v>4</v>
      </c>
      <c r="P217" s="7"/>
    </row>
    <row r="218" spans="1:16" ht="11.1" customHeight="1" x14ac:dyDescent="0.2">
      <c r="A218" s="8">
        <v>1105</v>
      </c>
      <c r="B218" s="18" t="s">
        <v>88</v>
      </c>
      <c r="C218" s="18"/>
      <c r="D218" s="7">
        <v>100</v>
      </c>
      <c r="E218" s="7">
        <v>9.6999999999999993</v>
      </c>
      <c r="F218" s="7">
        <v>7</v>
      </c>
      <c r="G218" s="7">
        <v>3.83</v>
      </c>
      <c r="H218" s="7">
        <v>136.69999999999999</v>
      </c>
      <c r="I218" s="7">
        <v>0.08</v>
      </c>
      <c r="J218" s="7">
        <v>2.39</v>
      </c>
      <c r="K218" s="7">
        <v>64</v>
      </c>
      <c r="L218" s="7">
        <v>2.73</v>
      </c>
      <c r="M218" s="7">
        <v>29</v>
      </c>
      <c r="N218" s="7">
        <v>162</v>
      </c>
      <c r="O218" s="7">
        <v>20</v>
      </c>
      <c r="P218" s="7">
        <v>2</v>
      </c>
    </row>
    <row r="219" spans="1:16" ht="21.95" customHeight="1" x14ac:dyDescent="0.2">
      <c r="A219" s="7">
        <v>516</v>
      </c>
      <c r="B219" s="18" t="s">
        <v>57</v>
      </c>
      <c r="C219" s="18"/>
      <c r="D219" s="7">
        <v>180</v>
      </c>
      <c r="E219" s="7">
        <v>7.1</v>
      </c>
      <c r="F219" s="7">
        <v>6</v>
      </c>
      <c r="G219" s="7">
        <v>38.6</v>
      </c>
      <c r="H219" s="7">
        <v>205.7</v>
      </c>
      <c r="I219" s="7">
        <v>0.16</v>
      </c>
      <c r="J219" s="7"/>
      <c r="K219" s="7">
        <v>28</v>
      </c>
      <c r="L219" s="7">
        <v>11.4</v>
      </c>
      <c r="M219" s="7">
        <v>17</v>
      </c>
      <c r="N219" s="7">
        <v>75</v>
      </c>
      <c r="O219" s="7">
        <v>28</v>
      </c>
      <c r="P219" s="7">
        <v>2</v>
      </c>
    </row>
    <row r="220" spans="1:16" ht="11.1" customHeight="1" x14ac:dyDescent="0.2">
      <c r="A220" s="8">
        <v>1110</v>
      </c>
      <c r="B220" s="18" t="s">
        <v>53</v>
      </c>
      <c r="C220" s="18"/>
      <c r="D220" s="7">
        <v>200</v>
      </c>
      <c r="E220" s="7">
        <v>2.2999999999999998</v>
      </c>
      <c r="F220" s="7">
        <v>2.6</v>
      </c>
      <c r="G220" s="7">
        <v>12.85</v>
      </c>
      <c r="H220" s="7">
        <v>84</v>
      </c>
      <c r="I220" s="7">
        <v>0.05</v>
      </c>
      <c r="J220" s="7">
        <v>1.56</v>
      </c>
      <c r="K220" s="7">
        <v>24</v>
      </c>
      <c r="L220" s="7">
        <v>7.0000000000000007E-2</v>
      </c>
      <c r="M220" s="7">
        <v>148</v>
      </c>
      <c r="N220" s="7">
        <v>113</v>
      </c>
      <c r="O220" s="7">
        <v>22</v>
      </c>
      <c r="P220" s="7"/>
    </row>
    <row r="221" spans="1:16" ht="11.1" customHeight="1" x14ac:dyDescent="0.2">
      <c r="A221" s="7">
        <v>897</v>
      </c>
      <c r="B221" s="18" t="s">
        <v>37</v>
      </c>
      <c r="C221" s="18"/>
      <c r="D221" s="7">
        <v>25</v>
      </c>
      <c r="E221" s="7">
        <v>2.68</v>
      </c>
      <c r="F221" s="7">
        <v>1</v>
      </c>
      <c r="G221" s="7">
        <v>10.88</v>
      </c>
      <c r="H221" s="7">
        <v>68.5</v>
      </c>
      <c r="I221" s="7">
        <v>0.03</v>
      </c>
      <c r="J221" s="7"/>
      <c r="K221" s="7"/>
      <c r="L221" s="7">
        <v>0.28000000000000003</v>
      </c>
      <c r="M221" s="7">
        <v>5</v>
      </c>
      <c r="N221" s="7">
        <v>16</v>
      </c>
      <c r="O221" s="7">
        <v>4</v>
      </c>
      <c r="P221" s="7"/>
    </row>
    <row r="222" spans="1:16" ht="11.1" customHeight="1" x14ac:dyDescent="0.2">
      <c r="A222" s="7">
        <v>976.03</v>
      </c>
      <c r="B222" s="18" t="s">
        <v>106</v>
      </c>
      <c r="C222" s="18"/>
      <c r="D222" s="7">
        <v>150</v>
      </c>
      <c r="E222" s="7">
        <v>0.6</v>
      </c>
      <c r="F222" s="7">
        <v>1</v>
      </c>
      <c r="G222" s="7">
        <v>14.7</v>
      </c>
      <c r="H222" s="7">
        <v>70.5</v>
      </c>
      <c r="I222" s="7">
        <v>0.05</v>
      </c>
      <c r="J222" s="7">
        <v>15</v>
      </c>
      <c r="K222" s="7"/>
      <c r="L222" s="7">
        <v>0.3</v>
      </c>
      <c r="M222" s="7">
        <v>24</v>
      </c>
      <c r="N222" s="7">
        <v>17</v>
      </c>
      <c r="O222" s="7">
        <v>14</v>
      </c>
      <c r="P222" s="7">
        <v>3</v>
      </c>
    </row>
    <row r="223" spans="1:16" ht="11.1" customHeight="1" x14ac:dyDescent="0.2">
      <c r="A223" s="29" t="s">
        <v>30</v>
      </c>
      <c r="B223" s="29"/>
      <c r="C223" s="29"/>
      <c r="D223" s="29"/>
      <c r="E223" s="7">
        <f>SUM(E217:E222)</f>
        <v>22.62</v>
      </c>
      <c r="F223" s="7">
        <f t="shared" ref="F223:P223" si="24">SUM(F217:F222)</f>
        <v>17.600000000000001</v>
      </c>
      <c r="G223" s="7">
        <f t="shared" si="24"/>
        <v>84.64</v>
      </c>
      <c r="H223" s="7">
        <f t="shared" si="24"/>
        <v>581.9</v>
      </c>
      <c r="I223" s="7">
        <f t="shared" si="24"/>
        <v>0.37999999999999995</v>
      </c>
      <c r="J223" s="7">
        <f t="shared" si="24"/>
        <v>21.950000000000003</v>
      </c>
      <c r="K223" s="7">
        <f t="shared" si="24"/>
        <v>116</v>
      </c>
      <c r="L223" s="7">
        <f t="shared" si="24"/>
        <v>14.81</v>
      </c>
      <c r="M223" s="7">
        <f t="shared" si="24"/>
        <v>231</v>
      </c>
      <c r="N223" s="7">
        <f t="shared" si="24"/>
        <v>396</v>
      </c>
      <c r="O223" s="7">
        <f t="shared" si="24"/>
        <v>92</v>
      </c>
      <c r="P223" s="7">
        <f t="shared" si="24"/>
        <v>7</v>
      </c>
    </row>
    <row r="224" spans="1:16" ht="11.1" customHeight="1" x14ac:dyDescent="0.2">
      <c r="A224" s="20" t="s">
        <v>31</v>
      </c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</row>
    <row r="225" spans="1:16" ht="11.1" customHeight="1" x14ac:dyDescent="0.2">
      <c r="A225" s="7">
        <v>835</v>
      </c>
      <c r="B225" s="18" t="s">
        <v>54</v>
      </c>
      <c r="C225" s="18"/>
      <c r="D225" s="7">
        <v>100</v>
      </c>
      <c r="E225" s="7">
        <v>1.1000000000000001</v>
      </c>
      <c r="F225" s="7"/>
      <c r="G225" s="7">
        <v>13.76</v>
      </c>
      <c r="H225" s="7">
        <v>123.8</v>
      </c>
      <c r="I225" s="7">
        <v>0.06</v>
      </c>
      <c r="J225" s="7">
        <v>25</v>
      </c>
      <c r="K225" s="7"/>
      <c r="L225" s="7">
        <v>0.7</v>
      </c>
      <c r="M225" s="7">
        <v>20</v>
      </c>
      <c r="N225" s="7">
        <v>27</v>
      </c>
      <c r="O225" s="7">
        <v>20</v>
      </c>
      <c r="P225" s="7">
        <v>1</v>
      </c>
    </row>
    <row r="226" spans="1:16" ht="11.1" customHeight="1" x14ac:dyDescent="0.2">
      <c r="A226" s="7">
        <v>139</v>
      </c>
      <c r="B226" s="18" t="s">
        <v>77</v>
      </c>
      <c r="C226" s="18"/>
      <c r="D226" s="7">
        <v>250</v>
      </c>
      <c r="E226" s="7">
        <v>4.5</v>
      </c>
      <c r="F226" s="7">
        <v>8</v>
      </c>
      <c r="G226" s="7">
        <v>12.5</v>
      </c>
      <c r="H226" s="7">
        <v>134.6</v>
      </c>
      <c r="I226" s="7">
        <v>0.23</v>
      </c>
      <c r="J226" s="7">
        <v>11.56</v>
      </c>
      <c r="K226" s="7"/>
      <c r="L226" s="7">
        <v>2.4500000000000002</v>
      </c>
      <c r="M226" s="7">
        <v>44</v>
      </c>
      <c r="N226" s="7">
        <v>108</v>
      </c>
      <c r="O226" s="7">
        <v>39</v>
      </c>
      <c r="P226" s="7">
        <v>2</v>
      </c>
    </row>
    <row r="227" spans="1:16" ht="21.95" customHeight="1" x14ac:dyDescent="0.2">
      <c r="A227" s="8">
        <v>1052</v>
      </c>
      <c r="B227" s="18" t="s">
        <v>71</v>
      </c>
      <c r="C227" s="18"/>
      <c r="D227" s="7">
        <v>10</v>
      </c>
      <c r="E227" s="7">
        <v>2.29</v>
      </c>
      <c r="F227" s="7">
        <v>2</v>
      </c>
      <c r="G227" s="7">
        <v>0.09</v>
      </c>
      <c r="H227" s="7">
        <v>23.6</v>
      </c>
      <c r="I227" s="7">
        <v>0.01</v>
      </c>
      <c r="J227" s="7">
        <v>0.33</v>
      </c>
      <c r="K227" s="7">
        <v>9</v>
      </c>
      <c r="L227" s="7">
        <v>0.06</v>
      </c>
      <c r="M227" s="7">
        <v>3</v>
      </c>
      <c r="N227" s="7">
        <v>21</v>
      </c>
      <c r="O227" s="7">
        <v>2</v>
      </c>
      <c r="P227" s="7"/>
    </row>
    <row r="228" spans="1:16" ht="11.1" customHeight="1" x14ac:dyDescent="0.2">
      <c r="A228" s="8">
        <v>1335</v>
      </c>
      <c r="B228" s="18" t="s">
        <v>56</v>
      </c>
      <c r="C228" s="18"/>
      <c r="D228" s="7">
        <v>1</v>
      </c>
      <c r="E228" s="7">
        <v>0.03</v>
      </c>
      <c r="F228" s="7"/>
      <c r="G228" s="7">
        <v>0.05</v>
      </c>
      <c r="H228" s="7">
        <v>0.4</v>
      </c>
      <c r="I228" s="7"/>
      <c r="J228" s="7">
        <v>1</v>
      </c>
      <c r="K228" s="7"/>
      <c r="L228" s="7">
        <v>0.02</v>
      </c>
      <c r="M228" s="7">
        <v>2</v>
      </c>
      <c r="N228" s="7">
        <v>1</v>
      </c>
      <c r="O228" s="7">
        <v>1</v>
      </c>
      <c r="P228" s="7"/>
    </row>
    <row r="229" spans="1:16" ht="16.5" customHeight="1" x14ac:dyDescent="0.2">
      <c r="A229" s="9">
        <v>1308</v>
      </c>
      <c r="B229" s="17" t="s">
        <v>137</v>
      </c>
      <c r="C229" s="17"/>
      <c r="D229" s="10">
        <v>100</v>
      </c>
      <c r="E229" s="7">
        <v>8</v>
      </c>
      <c r="F229" s="7">
        <v>8</v>
      </c>
      <c r="G229" s="7">
        <v>10.07</v>
      </c>
      <c r="H229" s="7">
        <v>138.4</v>
      </c>
      <c r="I229" s="7">
        <v>0.09</v>
      </c>
      <c r="J229" s="7">
        <v>3.89</v>
      </c>
      <c r="K229" s="7">
        <v>82</v>
      </c>
      <c r="L229" s="7">
        <v>2.83</v>
      </c>
      <c r="M229" s="7">
        <v>109</v>
      </c>
      <c r="N229" s="7">
        <v>215</v>
      </c>
      <c r="O229" s="7">
        <v>25</v>
      </c>
      <c r="P229" s="7">
        <v>2</v>
      </c>
    </row>
    <row r="230" spans="1:16" ht="11.1" customHeight="1" x14ac:dyDescent="0.2">
      <c r="A230" s="7">
        <v>998</v>
      </c>
      <c r="B230" s="18" t="s">
        <v>52</v>
      </c>
      <c r="C230" s="18"/>
      <c r="D230" s="7">
        <v>180</v>
      </c>
      <c r="E230" s="7">
        <v>7.98</v>
      </c>
      <c r="F230" s="7">
        <v>7</v>
      </c>
      <c r="G230" s="7">
        <v>45.2</v>
      </c>
      <c r="H230" s="7">
        <v>245.1</v>
      </c>
      <c r="I230" s="7">
        <v>0.21</v>
      </c>
      <c r="J230" s="7"/>
      <c r="K230" s="7">
        <v>28</v>
      </c>
      <c r="L230" s="7">
        <v>0.62</v>
      </c>
      <c r="M230" s="7">
        <v>57</v>
      </c>
      <c r="N230" s="7">
        <v>235</v>
      </c>
      <c r="O230" s="7">
        <v>179</v>
      </c>
      <c r="P230" s="7">
        <v>6</v>
      </c>
    </row>
    <row r="231" spans="1:16" ht="11.1" customHeight="1" x14ac:dyDescent="0.2">
      <c r="A231" s="7">
        <v>706.01</v>
      </c>
      <c r="B231" s="18" t="s">
        <v>72</v>
      </c>
      <c r="C231" s="18"/>
      <c r="D231" s="7">
        <v>200</v>
      </c>
      <c r="E231" s="7">
        <v>1.2</v>
      </c>
      <c r="F231" s="7"/>
      <c r="G231" s="7">
        <v>25</v>
      </c>
      <c r="H231" s="7">
        <v>114.5</v>
      </c>
      <c r="I231" s="7">
        <v>0.02</v>
      </c>
      <c r="J231" s="7">
        <v>12.5</v>
      </c>
      <c r="K231" s="7"/>
      <c r="L231" s="7"/>
      <c r="M231" s="7">
        <v>24</v>
      </c>
      <c r="N231" s="7">
        <v>27</v>
      </c>
      <c r="O231" s="7">
        <v>6</v>
      </c>
      <c r="P231" s="7">
        <v>2</v>
      </c>
    </row>
    <row r="232" spans="1:16" ht="11.1" customHeight="1" x14ac:dyDescent="0.2">
      <c r="A232" s="8">
        <v>1147</v>
      </c>
      <c r="B232" s="18" t="s">
        <v>36</v>
      </c>
      <c r="C232" s="18"/>
      <c r="D232" s="7">
        <v>30</v>
      </c>
      <c r="E232" s="7">
        <v>2.13</v>
      </c>
      <c r="F232" s="7">
        <v>1</v>
      </c>
      <c r="G232" s="7">
        <v>10.63</v>
      </c>
      <c r="H232" s="7">
        <v>64.8</v>
      </c>
      <c r="I232" s="7">
        <v>0.05</v>
      </c>
      <c r="J232" s="7">
        <v>0.01</v>
      </c>
      <c r="K232" s="7"/>
      <c r="L232" s="7"/>
      <c r="M232" s="7">
        <v>6</v>
      </c>
      <c r="N232" s="7"/>
      <c r="O232" s="7">
        <v>9</v>
      </c>
      <c r="P232" s="7">
        <v>1</v>
      </c>
    </row>
    <row r="233" spans="1:16" ht="11.1" customHeight="1" x14ac:dyDescent="0.2">
      <c r="A233" s="7">
        <v>897</v>
      </c>
      <c r="B233" s="18" t="s">
        <v>37</v>
      </c>
      <c r="C233" s="18"/>
      <c r="D233" s="7">
        <v>30</v>
      </c>
      <c r="E233" s="7">
        <v>2.68</v>
      </c>
      <c r="F233" s="7">
        <v>1</v>
      </c>
      <c r="G233" s="7">
        <v>10.88</v>
      </c>
      <c r="H233" s="7">
        <v>68.5</v>
      </c>
      <c r="I233" s="7">
        <v>0.03</v>
      </c>
      <c r="J233" s="7"/>
      <c r="K233" s="7"/>
      <c r="L233" s="7">
        <v>0.28000000000000003</v>
      </c>
      <c r="M233" s="7">
        <v>5</v>
      </c>
      <c r="N233" s="7">
        <v>16</v>
      </c>
      <c r="O233" s="7">
        <v>4</v>
      </c>
      <c r="P233" s="7"/>
    </row>
    <row r="234" spans="1:16" ht="11.1" customHeight="1" x14ac:dyDescent="0.2">
      <c r="A234" s="7">
        <v>677.23</v>
      </c>
      <c r="B234" s="28" t="s">
        <v>114</v>
      </c>
      <c r="C234" s="18"/>
      <c r="D234" s="7">
        <v>80</v>
      </c>
      <c r="E234" s="7">
        <v>2.8</v>
      </c>
      <c r="F234" s="7">
        <v>5</v>
      </c>
      <c r="G234" s="7">
        <v>10.9</v>
      </c>
      <c r="H234" s="7">
        <v>84.7</v>
      </c>
      <c r="I234" s="7">
        <v>0.15</v>
      </c>
      <c r="J234" s="7">
        <v>51.85</v>
      </c>
      <c r="K234" s="7">
        <v>74</v>
      </c>
      <c r="L234" s="7">
        <v>1.19</v>
      </c>
      <c r="M234" s="7">
        <v>103</v>
      </c>
      <c r="N234" s="7">
        <v>114</v>
      </c>
      <c r="O234" s="7">
        <v>50</v>
      </c>
      <c r="P234" s="7">
        <v>13</v>
      </c>
    </row>
    <row r="235" spans="1:16" ht="11.1" customHeight="1" x14ac:dyDescent="0.2">
      <c r="A235" s="29" t="s">
        <v>38</v>
      </c>
      <c r="B235" s="29"/>
      <c r="C235" s="29"/>
      <c r="D235" s="29"/>
      <c r="E235" s="7">
        <f>SUM(E225:E234)</f>
        <v>32.709999999999994</v>
      </c>
      <c r="F235" s="7">
        <f t="shared" ref="F235:P235" si="25">SUM(F225:F234)</f>
        <v>32</v>
      </c>
      <c r="G235" s="7">
        <f t="shared" si="25"/>
        <v>139.08000000000001</v>
      </c>
      <c r="H235" s="7">
        <f t="shared" si="25"/>
        <v>998.4</v>
      </c>
      <c r="I235" s="7">
        <f t="shared" si="25"/>
        <v>0.85000000000000009</v>
      </c>
      <c r="J235" s="7">
        <f t="shared" si="25"/>
        <v>106.14</v>
      </c>
      <c r="K235" s="7">
        <f t="shared" si="25"/>
        <v>193</v>
      </c>
      <c r="L235" s="7">
        <f t="shared" si="25"/>
        <v>8.15</v>
      </c>
      <c r="M235" s="7">
        <f t="shared" si="25"/>
        <v>373</v>
      </c>
      <c r="N235" s="7">
        <f t="shared" si="25"/>
        <v>764</v>
      </c>
      <c r="O235" s="7">
        <f t="shared" si="25"/>
        <v>335</v>
      </c>
      <c r="P235" s="7">
        <f t="shared" si="25"/>
        <v>27</v>
      </c>
    </row>
    <row r="236" spans="1:16" s="1" customFormat="1" ht="11.1" customHeight="1" x14ac:dyDescent="0.2">
      <c r="A236" s="29" t="s">
        <v>39</v>
      </c>
      <c r="B236" s="29"/>
      <c r="C236" s="29"/>
      <c r="D236" s="29"/>
      <c r="E236" s="7">
        <f>E223+E235</f>
        <v>55.33</v>
      </c>
      <c r="F236" s="7">
        <f t="shared" ref="F236:P236" si="26">F223+F235</f>
        <v>49.6</v>
      </c>
      <c r="G236" s="7">
        <f t="shared" si="26"/>
        <v>223.72000000000003</v>
      </c>
      <c r="H236" s="7">
        <f t="shared" si="26"/>
        <v>1580.3</v>
      </c>
      <c r="I236" s="7">
        <f t="shared" si="26"/>
        <v>1.23</v>
      </c>
      <c r="J236" s="7">
        <f t="shared" si="26"/>
        <v>128.09</v>
      </c>
      <c r="K236" s="7">
        <f t="shared" si="26"/>
        <v>309</v>
      </c>
      <c r="L236" s="7">
        <f t="shared" si="26"/>
        <v>22.96</v>
      </c>
      <c r="M236" s="7">
        <f t="shared" si="26"/>
        <v>604</v>
      </c>
      <c r="N236" s="7">
        <f t="shared" si="26"/>
        <v>1160</v>
      </c>
      <c r="O236" s="7">
        <f t="shared" si="26"/>
        <v>427</v>
      </c>
      <c r="P236" s="7">
        <f t="shared" si="26"/>
        <v>34</v>
      </c>
    </row>
    <row r="237" spans="1:16" ht="11.1" customHeight="1" x14ac:dyDescent="0.2">
      <c r="K237" s="30"/>
      <c r="L237" s="30"/>
      <c r="M237" s="30"/>
      <c r="N237" s="30"/>
      <c r="O237" s="30"/>
      <c r="P237" s="30"/>
    </row>
    <row r="238" spans="1:16" ht="11.1" customHeight="1" x14ac:dyDescent="0.2">
      <c r="A238" s="31" t="s">
        <v>89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</row>
    <row r="239" spans="1:16" ht="11.1" customHeight="1" x14ac:dyDescent="0.2">
      <c r="A239" s="3" t="s">
        <v>0</v>
      </c>
      <c r="E239" s="4" t="s">
        <v>1</v>
      </c>
      <c r="F239" s="22" t="s">
        <v>60</v>
      </c>
      <c r="G239" s="32"/>
      <c r="H239" s="32"/>
      <c r="I239" s="21" t="s">
        <v>3</v>
      </c>
      <c r="J239" s="21"/>
      <c r="K239" s="33" t="s">
        <v>4</v>
      </c>
      <c r="L239" s="33"/>
      <c r="M239" s="33"/>
      <c r="N239" s="33"/>
      <c r="O239" s="33"/>
      <c r="P239" s="33"/>
    </row>
    <row r="240" spans="1:16" ht="11.1" customHeight="1" x14ac:dyDescent="0.2">
      <c r="D240" s="21" t="s">
        <v>5</v>
      </c>
      <c r="E240" s="21"/>
      <c r="F240" s="1">
        <v>2</v>
      </c>
      <c r="I240" s="21" t="s">
        <v>7</v>
      </c>
      <c r="J240" s="21"/>
      <c r="K240" s="22" t="s">
        <v>127</v>
      </c>
      <c r="L240" s="22"/>
      <c r="M240" s="22"/>
      <c r="N240" s="22"/>
      <c r="O240" s="22"/>
      <c r="P240" s="22"/>
    </row>
    <row r="241" spans="1:16" ht="21.95" customHeight="1" x14ac:dyDescent="0.2">
      <c r="A241" s="23" t="s">
        <v>8</v>
      </c>
      <c r="B241" s="23" t="s">
        <v>9</v>
      </c>
      <c r="C241" s="23"/>
      <c r="D241" s="23" t="s">
        <v>10</v>
      </c>
      <c r="E241" s="27" t="s">
        <v>11</v>
      </c>
      <c r="F241" s="27"/>
      <c r="G241" s="27"/>
      <c r="H241" s="23" t="s">
        <v>12</v>
      </c>
      <c r="I241" s="27" t="s">
        <v>13</v>
      </c>
      <c r="J241" s="27"/>
      <c r="K241" s="27"/>
      <c r="L241" s="27"/>
      <c r="M241" s="27" t="s">
        <v>14</v>
      </c>
      <c r="N241" s="27"/>
      <c r="O241" s="27"/>
      <c r="P241" s="27"/>
    </row>
    <row r="242" spans="1:16" ht="21.95" customHeight="1" x14ac:dyDescent="0.2">
      <c r="A242" s="24"/>
      <c r="B242" s="25"/>
      <c r="C242" s="26"/>
      <c r="D242" s="24"/>
      <c r="E242" s="5" t="s">
        <v>15</v>
      </c>
      <c r="F242" s="5" t="s">
        <v>16</v>
      </c>
      <c r="G242" s="5" t="s">
        <v>17</v>
      </c>
      <c r="H242" s="24"/>
      <c r="I242" s="5" t="s">
        <v>18</v>
      </c>
      <c r="J242" s="5" t="s">
        <v>19</v>
      </c>
      <c r="K242" s="5" t="s">
        <v>20</v>
      </c>
      <c r="L242" s="5" t="s">
        <v>21</v>
      </c>
      <c r="M242" s="5" t="s">
        <v>22</v>
      </c>
      <c r="N242" s="5" t="s">
        <v>23</v>
      </c>
      <c r="O242" s="5" t="s">
        <v>24</v>
      </c>
      <c r="P242" s="5" t="s">
        <v>25</v>
      </c>
    </row>
    <row r="243" spans="1:16" ht="11.1" customHeight="1" x14ac:dyDescent="0.2">
      <c r="A243" s="6">
        <v>1</v>
      </c>
      <c r="B243" s="19">
        <v>2</v>
      </c>
      <c r="C243" s="19"/>
      <c r="D243" s="6">
        <v>3</v>
      </c>
      <c r="E243" s="6">
        <v>4</v>
      </c>
      <c r="F243" s="6">
        <v>5</v>
      </c>
      <c r="G243" s="6">
        <v>6</v>
      </c>
      <c r="H243" s="6">
        <v>7</v>
      </c>
      <c r="I243" s="6">
        <v>8</v>
      </c>
      <c r="J243" s="6">
        <v>9</v>
      </c>
      <c r="K243" s="6">
        <v>10</v>
      </c>
      <c r="L243" s="6">
        <v>11</v>
      </c>
      <c r="M243" s="6">
        <v>12</v>
      </c>
      <c r="N243" s="6">
        <v>13</v>
      </c>
      <c r="O243" s="6">
        <v>14</v>
      </c>
      <c r="P243" s="6">
        <v>15</v>
      </c>
    </row>
    <row r="244" spans="1:16" ht="11.1" customHeight="1" x14ac:dyDescent="0.2">
      <c r="A244" s="20" t="s">
        <v>26</v>
      </c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</row>
    <row r="245" spans="1:16" ht="11.1" customHeight="1" x14ac:dyDescent="0.2">
      <c r="A245" s="7">
        <v>836</v>
      </c>
      <c r="B245" s="18" t="s">
        <v>50</v>
      </c>
      <c r="C245" s="18"/>
      <c r="D245" s="7">
        <v>30</v>
      </c>
      <c r="E245" s="7">
        <v>0.24</v>
      </c>
      <c r="F245" s="7"/>
      <c r="G245" s="7">
        <v>3.78</v>
      </c>
      <c r="H245" s="7">
        <v>16.5</v>
      </c>
      <c r="I245" s="7">
        <v>0.01</v>
      </c>
      <c r="J245" s="7">
        <v>3</v>
      </c>
      <c r="K245" s="7"/>
      <c r="L245" s="7">
        <v>0.03</v>
      </c>
      <c r="M245" s="7">
        <v>8</v>
      </c>
      <c r="N245" s="7">
        <v>13</v>
      </c>
      <c r="O245" s="7">
        <v>4</v>
      </c>
      <c r="P245" s="7"/>
    </row>
    <row r="246" spans="1:16" ht="13.5" customHeight="1" x14ac:dyDescent="0.2">
      <c r="A246" s="9">
        <v>1027</v>
      </c>
      <c r="B246" s="17" t="s">
        <v>136</v>
      </c>
      <c r="C246" s="17"/>
      <c r="D246" s="10">
        <v>100</v>
      </c>
      <c r="E246" s="7">
        <v>12.6</v>
      </c>
      <c r="F246" s="7">
        <v>11</v>
      </c>
      <c r="G246" s="7">
        <v>15.99</v>
      </c>
      <c r="H246" s="7">
        <v>243.4</v>
      </c>
      <c r="I246" s="7">
        <v>0.12</v>
      </c>
      <c r="J246" s="7">
        <v>0.28999999999999998</v>
      </c>
      <c r="K246" s="7">
        <v>31</v>
      </c>
      <c r="L246" s="7">
        <v>0.25</v>
      </c>
      <c r="M246" s="7">
        <v>48</v>
      </c>
      <c r="N246" s="7">
        <v>48</v>
      </c>
      <c r="O246" s="7">
        <v>9</v>
      </c>
      <c r="P246" s="7">
        <v>1</v>
      </c>
    </row>
    <row r="247" spans="1:16" ht="11.1" customHeight="1" x14ac:dyDescent="0.2">
      <c r="A247" s="7">
        <v>512</v>
      </c>
      <c r="B247" s="18" t="s">
        <v>42</v>
      </c>
      <c r="C247" s="18"/>
      <c r="D247" s="7">
        <v>180</v>
      </c>
      <c r="E247" s="7">
        <v>4.01</v>
      </c>
      <c r="F247" s="7">
        <v>7</v>
      </c>
      <c r="G247" s="7">
        <v>42.01</v>
      </c>
      <c r="H247" s="7">
        <v>189.6</v>
      </c>
      <c r="I247" s="7">
        <v>0.05</v>
      </c>
      <c r="J247" s="7"/>
      <c r="K247" s="7">
        <v>28</v>
      </c>
      <c r="L247" s="7">
        <v>0.32</v>
      </c>
      <c r="M247" s="7">
        <v>6</v>
      </c>
      <c r="N247" s="7">
        <v>96</v>
      </c>
      <c r="O247" s="7">
        <v>32</v>
      </c>
      <c r="P247" s="7">
        <v>1</v>
      </c>
    </row>
    <row r="248" spans="1:16" ht="11.1" customHeight="1" x14ac:dyDescent="0.2">
      <c r="A248" s="7">
        <v>901</v>
      </c>
      <c r="B248" s="18" t="s">
        <v>96</v>
      </c>
      <c r="C248" s="18"/>
      <c r="D248" s="7">
        <v>20</v>
      </c>
      <c r="E248" s="7">
        <v>0.14000000000000001</v>
      </c>
      <c r="F248" s="7">
        <v>1</v>
      </c>
      <c r="G248" s="7">
        <v>1.5</v>
      </c>
      <c r="H248" s="7">
        <v>15.7</v>
      </c>
      <c r="I248" s="7"/>
      <c r="J248" s="7">
        <v>0.21</v>
      </c>
      <c r="K248" s="7"/>
      <c r="L248" s="7">
        <v>0.47</v>
      </c>
      <c r="M248" s="7">
        <v>2</v>
      </c>
      <c r="N248" s="7">
        <v>4</v>
      </c>
      <c r="O248" s="7">
        <v>1</v>
      </c>
      <c r="P248" s="7"/>
    </row>
    <row r="249" spans="1:16" ht="11.1" customHeight="1" x14ac:dyDescent="0.2">
      <c r="A249" s="7">
        <v>686</v>
      </c>
      <c r="B249" s="18" t="s">
        <v>43</v>
      </c>
      <c r="C249" s="18"/>
      <c r="D249" s="7">
        <v>200</v>
      </c>
      <c r="E249" s="7">
        <v>0.06</v>
      </c>
      <c r="F249" s="7"/>
      <c r="G249" s="7">
        <v>15.16</v>
      </c>
      <c r="H249" s="7">
        <v>59.9</v>
      </c>
      <c r="I249" s="7"/>
      <c r="J249" s="7">
        <v>2.56</v>
      </c>
      <c r="K249" s="7"/>
      <c r="L249" s="7">
        <v>0.01</v>
      </c>
      <c r="M249" s="7">
        <v>3</v>
      </c>
      <c r="N249" s="7">
        <v>1</v>
      </c>
      <c r="O249" s="7">
        <v>1</v>
      </c>
      <c r="P249" s="7"/>
    </row>
    <row r="250" spans="1:16" ht="11.1" customHeight="1" x14ac:dyDescent="0.2">
      <c r="A250" s="7">
        <v>897</v>
      </c>
      <c r="B250" s="18" t="s">
        <v>37</v>
      </c>
      <c r="C250" s="18"/>
      <c r="D250" s="7">
        <v>30</v>
      </c>
      <c r="E250" s="7">
        <v>2.68</v>
      </c>
      <c r="F250" s="7">
        <v>1</v>
      </c>
      <c r="G250" s="7">
        <v>10.88</v>
      </c>
      <c r="H250" s="7">
        <v>68.5</v>
      </c>
      <c r="I250" s="7">
        <v>0.03</v>
      </c>
      <c r="J250" s="7"/>
      <c r="K250" s="7"/>
      <c r="L250" s="7">
        <v>0.28000000000000003</v>
      </c>
      <c r="M250" s="7">
        <v>5</v>
      </c>
      <c r="N250" s="7">
        <v>16</v>
      </c>
      <c r="O250" s="7">
        <v>4</v>
      </c>
      <c r="P250" s="7"/>
    </row>
    <row r="251" spans="1:16" ht="11.1" customHeight="1" x14ac:dyDescent="0.2">
      <c r="A251" s="29" t="s">
        <v>30</v>
      </c>
      <c r="B251" s="29"/>
      <c r="C251" s="29"/>
      <c r="D251" s="29"/>
      <c r="E251" s="7">
        <f t="shared" ref="E251:P251" si="27">SUM(E272:E276)</f>
        <v>18.189999999999998</v>
      </c>
      <c r="F251" s="7">
        <f t="shared" si="27"/>
        <v>21</v>
      </c>
      <c r="G251" s="7">
        <f t="shared" si="27"/>
        <v>91.4</v>
      </c>
      <c r="H251" s="7">
        <f t="shared" si="27"/>
        <v>625</v>
      </c>
      <c r="I251" s="7">
        <f t="shared" si="27"/>
        <v>0.34</v>
      </c>
      <c r="J251" s="7">
        <f t="shared" si="27"/>
        <v>62.49</v>
      </c>
      <c r="K251" s="7">
        <f t="shared" si="27"/>
        <v>148</v>
      </c>
      <c r="L251" s="7">
        <f t="shared" si="27"/>
        <v>6.3299999999999992</v>
      </c>
      <c r="M251" s="7">
        <f t="shared" si="27"/>
        <v>159</v>
      </c>
      <c r="N251" s="7">
        <f t="shared" si="27"/>
        <v>242</v>
      </c>
      <c r="O251" s="7">
        <f t="shared" si="27"/>
        <v>78</v>
      </c>
      <c r="P251" s="7">
        <f t="shared" si="27"/>
        <v>16</v>
      </c>
    </row>
    <row r="252" spans="1:16" ht="11.1" customHeight="1" x14ac:dyDescent="0.2">
      <c r="A252" s="20" t="s">
        <v>31</v>
      </c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</row>
    <row r="253" spans="1:16" ht="12" customHeight="1" x14ac:dyDescent="0.2">
      <c r="A253" s="10">
        <v>812</v>
      </c>
      <c r="B253" s="17" t="s">
        <v>131</v>
      </c>
      <c r="C253" s="17"/>
      <c r="D253" s="10">
        <v>100</v>
      </c>
      <c r="E253" s="10">
        <v>2.0499999999999998</v>
      </c>
      <c r="F253" s="10">
        <v>6</v>
      </c>
      <c r="G253" s="10">
        <v>12.41</v>
      </c>
      <c r="H253" s="10">
        <v>115.9</v>
      </c>
      <c r="I253" s="10">
        <v>0.02</v>
      </c>
      <c r="J253" s="10">
        <v>4.46</v>
      </c>
      <c r="K253" s="10">
        <v>2</v>
      </c>
      <c r="L253" s="10">
        <v>2.67</v>
      </c>
      <c r="M253" s="10">
        <v>39</v>
      </c>
      <c r="N253" s="10">
        <v>38</v>
      </c>
      <c r="O253" s="10">
        <v>12</v>
      </c>
      <c r="P253" s="10"/>
    </row>
    <row r="254" spans="1:16" ht="11.1" customHeight="1" x14ac:dyDescent="0.2">
      <c r="A254" s="8">
        <v>1015</v>
      </c>
      <c r="B254" s="18" t="s">
        <v>92</v>
      </c>
      <c r="C254" s="18"/>
      <c r="D254" s="7">
        <v>250</v>
      </c>
      <c r="E254" s="7">
        <v>5.55</v>
      </c>
      <c r="F254" s="7">
        <v>5</v>
      </c>
      <c r="G254" s="7">
        <v>15.75</v>
      </c>
      <c r="H254" s="7">
        <v>158</v>
      </c>
      <c r="I254" s="7">
        <v>0.05</v>
      </c>
      <c r="J254" s="7">
        <v>1.35</v>
      </c>
      <c r="K254" s="7">
        <v>9</v>
      </c>
      <c r="L254" s="7">
        <v>5.31</v>
      </c>
      <c r="M254" s="7">
        <v>16</v>
      </c>
      <c r="N254" s="7">
        <v>48</v>
      </c>
      <c r="O254" s="7">
        <v>10</v>
      </c>
      <c r="P254" s="7">
        <v>1</v>
      </c>
    </row>
    <row r="255" spans="1:16" ht="11.1" customHeight="1" x14ac:dyDescent="0.2">
      <c r="A255" s="8">
        <v>1335</v>
      </c>
      <c r="B255" s="18" t="s">
        <v>56</v>
      </c>
      <c r="C255" s="18"/>
      <c r="D255" s="7">
        <v>1</v>
      </c>
      <c r="E255" s="7">
        <v>0.03</v>
      </c>
      <c r="F255" s="7"/>
      <c r="G255" s="7">
        <v>0.05</v>
      </c>
      <c r="H255" s="7">
        <v>0.4</v>
      </c>
      <c r="I255" s="7"/>
      <c r="J255" s="7">
        <v>1</v>
      </c>
      <c r="K255" s="7"/>
      <c r="L255" s="7">
        <v>0.02</v>
      </c>
      <c r="M255" s="7">
        <v>2</v>
      </c>
      <c r="N255" s="7">
        <v>1</v>
      </c>
      <c r="O255" s="7">
        <v>1</v>
      </c>
      <c r="P255" s="7"/>
    </row>
    <row r="256" spans="1:16" ht="23.25" customHeight="1" x14ac:dyDescent="0.2">
      <c r="A256" s="9">
        <v>1014</v>
      </c>
      <c r="B256" s="17" t="s">
        <v>138</v>
      </c>
      <c r="C256" s="17"/>
      <c r="D256" s="10">
        <v>110</v>
      </c>
      <c r="E256" s="7">
        <v>8.9</v>
      </c>
      <c r="F256" s="7">
        <v>8</v>
      </c>
      <c r="G256" s="7">
        <v>14.85</v>
      </c>
      <c r="H256" s="7">
        <v>178.3</v>
      </c>
      <c r="I256" s="7">
        <v>0.32</v>
      </c>
      <c r="J256" s="7">
        <v>33</v>
      </c>
      <c r="K256" s="7">
        <v>8216</v>
      </c>
      <c r="L256" s="7">
        <v>5.52</v>
      </c>
      <c r="M256" s="7">
        <v>21</v>
      </c>
      <c r="N256" s="7">
        <v>327</v>
      </c>
      <c r="O256" s="7">
        <v>21</v>
      </c>
      <c r="P256" s="7">
        <v>7</v>
      </c>
    </row>
    <row r="257" spans="1:16" ht="11.1" customHeight="1" x14ac:dyDescent="0.2">
      <c r="A257" s="12">
        <v>1011.03</v>
      </c>
      <c r="B257" s="28" t="s">
        <v>113</v>
      </c>
      <c r="C257" s="18"/>
      <c r="D257" s="7">
        <v>180</v>
      </c>
      <c r="E257" s="7">
        <v>6.22</v>
      </c>
      <c r="F257" s="7">
        <v>8</v>
      </c>
      <c r="G257" s="7">
        <v>32</v>
      </c>
      <c r="H257" s="7">
        <v>209.7</v>
      </c>
      <c r="I257" s="7">
        <v>0.14000000000000001</v>
      </c>
      <c r="J257" s="7">
        <v>2.86</v>
      </c>
      <c r="K257" s="7">
        <v>16</v>
      </c>
      <c r="L257" s="7">
        <v>11.78</v>
      </c>
      <c r="M257" s="7">
        <v>20</v>
      </c>
      <c r="N257" s="7">
        <v>73</v>
      </c>
      <c r="O257" s="7">
        <v>26</v>
      </c>
      <c r="P257" s="7">
        <v>1</v>
      </c>
    </row>
    <row r="258" spans="1:16" ht="11.1" customHeight="1" x14ac:dyDescent="0.2">
      <c r="A258" s="7">
        <v>928</v>
      </c>
      <c r="B258" s="18" t="s">
        <v>94</v>
      </c>
      <c r="C258" s="18"/>
      <c r="D258" s="7">
        <v>200</v>
      </c>
      <c r="E258" s="7">
        <v>0.46</v>
      </c>
      <c r="F258" s="7"/>
      <c r="G258" s="7">
        <v>17.5</v>
      </c>
      <c r="H258" s="7">
        <v>89.3</v>
      </c>
      <c r="I258" s="7">
        <v>0.01</v>
      </c>
      <c r="J258" s="7">
        <v>1.6</v>
      </c>
      <c r="K258" s="7"/>
      <c r="L258" s="7">
        <v>0.08</v>
      </c>
      <c r="M258" s="7">
        <v>22</v>
      </c>
      <c r="N258" s="7">
        <v>18</v>
      </c>
      <c r="O258" s="7">
        <v>13</v>
      </c>
      <c r="P258" s="7"/>
    </row>
    <row r="259" spans="1:16" ht="11.1" customHeight="1" x14ac:dyDescent="0.2">
      <c r="A259" s="8">
        <v>1147</v>
      </c>
      <c r="B259" s="18" t="s">
        <v>36</v>
      </c>
      <c r="C259" s="18"/>
      <c r="D259" s="7">
        <v>30</v>
      </c>
      <c r="E259" s="7">
        <v>2.13</v>
      </c>
      <c r="F259" s="7">
        <v>1</v>
      </c>
      <c r="G259" s="7">
        <v>10.63</v>
      </c>
      <c r="H259" s="7">
        <v>64.8</v>
      </c>
      <c r="I259" s="7">
        <v>0.05</v>
      </c>
      <c r="J259" s="7">
        <v>0.01</v>
      </c>
      <c r="K259" s="7"/>
      <c r="L259" s="7"/>
      <c r="M259" s="7">
        <v>6</v>
      </c>
      <c r="N259" s="7"/>
      <c r="O259" s="7">
        <v>9</v>
      </c>
      <c r="P259" s="7">
        <v>1</v>
      </c>
    </row>
    <row r="260" spans="1:16" ht="11.1" customHeight="1" x14ac:dyDescent="0.2">
      <c r="A260" s="7">
        <v>897</v>
      </c>
      <c r="B260" s="18" t="s">
        <v>37</v>
      </c>
      <c r="C260" s="18"/>
      <c r="D260" s="7">
        <v>30</v>
      </c>
      <c r="E260" s="7">
        <v>2.68</v>
      </c>
      <c r="F260" s="7">
        <v>1</v>
      </c>
      <c r="G260" s="7">
        <v>10.88</v>
      </c>
      <c r="H260" s="7">
        <v>68.5</v>
      </c>
      <c r="I260" s="7">
        <v>0.03</v>
      </c>
      <c r="J260" s="7"/>
      <c r="K260" s="7"/>
      <c r="L260" s="7">
        <v>0.28000000000000003</v>
      </c>
      <c r="M260" s="7">
        <v>5</v>
      </c>
      <c r="N260" s="7">
        <v>16</v>
      </c>
      <c r="O260" s="7">
        <v>4</v>
      </c>
      <c r="P260" s="7"/>
    </row>
    <row r="261" spans="1:16" ht="11.1" customHeight="1" x14ac:dyDescent="0.2">
      <c r="A261" s="7">
        <v>450.05</v>
      </c>
      <c r="B261" s="18" t="s">
        <v>116</v>
      </c>
      <c r="C261" s="18"/>
      <c r="D261" s="7">
        <v>40</v>
      </c>
      <c r="E261" s="7">
        <v>4.1399999999999997</v>
      </c>
      <c r="F261" s="7">
        <v>4</v>
      </c>
      <c r="G261" s="7">
        <v>19.399999999999999</v>
      </c>
      <c r="H261" s="7">
        <v>112</v>
      </c>
      <c r="I261" s="7">
        <v>0.06</v>
      </c>
      <c r="J261" s="7"/>
      <c r="K261" s="7">
        <v>136</v>
      </c>
      <c r="L261" s="7">
        <v>1.86</v>
      </c>
      <c r="M261" s="7">
        <v>5</v>
      </c>
      <c r="N261" s="7">
        <v>39</v>
      </c>
      <c r="O261" s="7">
        <v>7</v>
      </c>
      <c r="P261" s="7">
        <v>1</v>
      </c>
    </row>
    <row r="262" spans="1:16" ht="11.1" customHeight="1" x14ac:dyDescent="0.2">
      <c r="A262" s="29" t="s">
        <v>38</v>
      </c>
      <c r="B262" s="29"/>
      <c r="C262" s="29"/>
      <c r="D262" s="29"/>
      <c r="E262" s="7">
        <f t="shared" ref="E262:P262" si="28">SUM(E253:E261)</f>
        <v>32.159999999999997</v>
      </c>
      <c r="F262" s="7">
        <f t="shared" si="28"/>
        <v>33</v>
      </c>
      <c r="G262" s="7">
        <f t="shared" si="28"/>
        <v>133.47</v>
      </c>
      <c r="H262" s="7">
        <f t="shared" si="28"/>
        <v>996.89999999999986</v>
      </c>
      <c r="I262" s="7">
        <f t="shared" si="28"/>
        <v>0.68000000000000016</v>
      </c>
      <c r="J262" s="7">
        <f t="shared" si="28"/>
        <v>44.28</v>
      </c>
      <c r="K262" s="7">
        <f t="shared" si="28"/>
        <v>8379</v>
      </c>
      <c r="L262" s="7">
        <f t="shared" si="28"/>
        <v>27.519999999999996</v>
      </c>
      <c r="M262" s="7">
        <f t="shared" si="28"/>
        <v>136</v>
      </c>
      <c r="N262" s="7">
        <f t="shared" si="28"/>
        <v>560</v>
      </c>
      <c r="O262" s="7">
        <f t="shared" si="28"/>
        <v>103</v>
      </c>
      <c r="P262" s="7">
        <f t="shared" si="28"/>
        <v>11</v>
      </c>
    </row>
    <row r="263" spans="1:16" s="1" customFormat="1" ht="11.1" customHeight="1" x14ac:dyDescent="0.2">
      <c r="A263" s="29" t="s">
        <v>39</v>
      </c>
      <c r="B263" s="29"/>
      <c r="C263" s="29"/>
      <c r="D263" s="29"/>
      <c r="E263" s="7">
        <f t="shared" ref="E263:P263" si="29">E251+E262</f>
        <v>50.349999999999994</v>
      </c>
      <c r="F263" s="7">
        <f t="shared" si="29"/>
        <v>54</v>
      </c>
      <c r="G263" s="7">
        <f t="shared" si="29"/>
        <v>224.87</v>
      </c>
      <c r="H263" s="7">
        <f t="shared" si="29"/>
        <v>1621.8999999999999</v>
      </c>
      <c r="I263" s="7">
        <f t="shared" si="29"/>
        <v>1.0200000000000002</v>
      </c>
      <c r="J263" s="7">
        <f t="shared" si="29"/>
        <v>106.77000000000001</v>
      </c>
      <c r="K263" s="7">
        <f t="shared" si="29"/>
        <v>8527</v>
      </c>
      <c r="L263" s="7">
        <f t="shared" si="29"/>
        <v>33.849999999999994</v>
      </c>
      <c r="M263" s="7">
        <f t="shared" si="29"/>
        <v>295</v>
      </c>
      <c r="N263" s="7">
        <f t="shared" si="29"/>
        <v>802</v>
      </c>
      <c r="O263" s="7">
        <f t="shared" si="29"/>
        <v>181</v>
      </c>
      <c r="P263" s="7">
        <f t="shared" si="29"/>
        <v>27</v>
      </c>
    </row>
    <row r="264" spans="1:16" ht="11.1" customHeight="1" x14ac:dyDescent="0.2">
      <c r="K264" s="30"/>
      <c r="L264" s="30"/>
      <c r="M264" s="30"/>
      <c r="N264" s="30"/>
      <c r="O264" s="30"/>
      <c r="P264" s="30"/>
    </row>
    <row r="265" spans="1:16" ht="11.1" customHeight="1" x14ac:dyDescent="0.2">
      <c r="A265" s="31" t="s">
        <v>95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</row>
    <row r="266" spans="1:16" ht="11.1" customHeight="1" x14ac:dyDescent="0.2">
      <c r="A266" s="3" t="s">
        <v>0</v>
      </c>
      <c r="E266" s="4" t="s">
        <v>1</v>
      </c>
      <c r="F266" s="22" t="s">
        <v>67</v>
      </c>
      <c r="G266" s="32"/>
      <c r="H266" s="32"/>
      <c r="I266" s="21" t="s">
        <v>3</v>
      </c>
      <c r="J266" s="21"/>
      <c r="K266" s="33" t="s">
        <v>4</v>
      </c>
      <c r="L266" s="33"/>
      <c r="M266" s="33"/>
      <c r="N266" s="33"/>
      <c r="O266" s="33"/>
      <c r="P266" s="33"/>
    </row>
    <row r="267" spans="1:16" ht="11.1" customHeight="1" x14ac:dyDescent="0.2">
      <c r="D267" s="21" t="s">
        <v>5</v>
      </c>
      <c r="E267" s="21"/>
      <c r="F267" s="1">
        <v>2</v>
      </c>
      <c r="I267" s="21" t="s">
        <v>7</v>
      </c>
      <c r="J267" s="21"/>
      <c r="K267" s="22" t="s">
        <v>127</v>
      </c>
      <c r="L267" s="22"/>
      <c r="M267" s="22"/>
      <c r="N267" s="22"/>
      <c r="O267" s="22"/>
      <c r="P267" s="22"/>
    </row>
    <row r="268" spans="1:16" ht="21.95" customHeight="1" x14ac:dyDescent="0.2">
      <c r="A268" s="23" t="s">
        <v>8</v>
      </c>
      <c r="B268" s="23" t="s">
        <v>9</v>
      </c>
      <c r="C268" s="23"/>
      <c r="D268" s="23" t="s">
        <v>10</v>
      </c>
      <c r="E268" s="27" t="s">
        <v>11</v>
      </c>
      <c r="F268" s="27"/>
      <c r="G268" s="27"/>
      <c r="H268" s="23" t="s">
        <v>12</v>
      </c>
      <c r="I268" s="27" t="s">
        <v>13</v>
      </c>
      <c r="J268" s="27"/>
      <c r="K268" s="27"/>
      <c r="L268" s="27"/>
      <c r="M268" s="27" t="s">
        <v>14</v>
      </c>
      <c r="N268" s="27"/>
      <c r="O268" s="27"/>
      <c r="P268" s="27"/>
    </row>
    <row r="269" spans="1:16" ht="21.95" customHeight="1" x14ac:dyDescent="0.2">
      <c r="A269" s="24"/>
      <c r="B269" s="25"/>
      <c r="C269" s="26"/>
      <c r="D269" s="24"/>
      <c r="E269" s="5" t="s">
        <v>15</v>
      </c>
      <c r="F269" s="5" t="s">
        <v>16</v>
      </c>
      <c r="G269" s="5" t="s">
        <v>17</v>
      </c>
      <c r="H269" s="24"/>
      <c r="I269" s="5" t="s">
        <v>18</v>
      </c>
      <c r="J269" s="5" t="s">
        <v>19</v>
      </c>
      <c r="K269" s="5" t="s">
        <v>20</v>
      </c>
      <c r="L269" s="5" t="s">
        <v>21</v>
      </c>
      <c r="M269" s="5" t="s">
        <v>22</v>
      </c>
      <c r="N269" s="5" t="s">
        <v>23</v>
      </c>
      <c r="O269" s="5" t="s">
        <v>24</v>
      </c>
      <c r="P269" s="5" t="s">
        <v>25</v>
      </c>
    </row>
    <row r="270" spans="1:16" ht="11.1" customHeight="1" x14ac:dyDescent="0.2">
      <c r="A270" s="6">
        <v>1</v>
      </c>
      <c r="B270" s="19">
        <v>2</v>
      </c>
      <c r="C270" s="19"/>
      <c r="D270" s="6">
        <v>3</v>
      </c>
      <c r="E270" s="6">
        <v>4</v>
      </c>
      <c r="F270" s="6">
        <v>5</v>
      </c>
      <c r="G270" s="6">
        <v>6</v>
      </c>
      <c r="H270" s="6">
        <v>7</v>
      </c>
      <c r="I270" s="6">
        <v>8</v>
      </c>
      <c r="J270" s="6">
        <v>9</v>
      </c>
      <c r="K270" s="6">
        <v>10</v>
      </c>
      <c r="L270" s="6">
        <v>11</v>
      </c>
      <c r="M270" s="6">
        <v>12</v>
      </c>
      <c r="N270" s="6">
        <v>13</v>
      </c>
      <c r="O270" s="6">
        <v>14</v>
      </c>
      <c r="P270" s="6">
        <v>15</v>
      </c>
    </row>
    <row r="271" spans="1:16" ht="11.1" customHeight="1" x14ac:dyDescent="0.2">
      <c r="A271" s="20" t="s">
        <v>26</v>
      </c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</row>
    <row r="272" spans="1:16" ht="21.95" customHeight="1" x14ac:dyDescent="0.2">
      <c r="A272" s="12">
        <v>1454.02</v>
      </c>
      <c r="B272" s="18" t="s">
        <v>90</v>
      </c>
      <c r="C272" s="18"/>
      <c r="D272" s="7">
        <v>220</v>
      </c>
      <c r="E272" s="7">
        <v>9.0299999999999994</v>
      </c>
      <c r="F272" s="7">
        <v>14</v>
      </c>
      <c r="G272" s="7">
        <v>36.700000000000003</v>
      </c>
      <c r="H272" s="7">
        <v>259.8</v>
      </c>
      <c r="I272" s="7">
        <v>0.13</v>
      </c>
      <c r="J272" s="7">
        <v>2</v>
      </c>
      <c r="K272" s="7">
        <v>62</v>
      </c>
      <c r="L272" s="7">
        <v>3.78</v>
      </c>
      <c r="M272" s="7">
        <v>33</v>
      </c>
      <c r="N272" s="7">
        <v>87</v>
      </c>
      <c r="O272" s="7">
        <v>15</v>
      </c>
      <c r="P272" s="7">
        <v>1</v>
      </c>
    </row>
    <row r="273" spans="1:16" ht="11.1" customHeight="1" x14ac:dyDescent="0.2">
      <c r="A273" s="7">
        <v>986</v>
      </c>
      <c r="B273" s="18" t="s">
        <v>91</v>
      </c>
      <c r="C273" s="18"/>
      <c r="D273" s="7">
        <v>30</v>
      </c>
      <c r="E273" s="7">
        <v>0.08</v>
      </c>
      <c r="F273" s="7"/>
      <c r="G273" s="7">
        <v>0.11</v>
      </c>
      <c r="H273" s="7">
        <v>4.8</v>
      </c>
      <c r="I273" s="7"/>
      <c r="J273" s="7"/>
      <c r="K273" s="7"/>
      <c r="L273" s="7"/>
      <c r="M273" s="7"/>
      <c r="N273" s="7"/>
      <c r="O273" s="7"/>
      <c r="P273" s="7"/>
    </row>
    <row r="274" spans="1:16" ht="11.1" customHeight="1" x14ac:dyDescent="0.2">
      <c r="A274" s="8">
        <v>1188</v>
      </c>
      <c r="B274" s="18" t="s">
        <v>28</v>
      </c>
      <c r="C274" s="18"/>
      <c r="D274" s="7">
        <v>200</v>
      </c>
      <c r="E274" s="7"/>
      <c r="F274" s="7"/>
      <c r="G274" s="7">
        <v>15.97</v>
      </c>
      <c r="H274" s="7">
        <v>63.8</v>
      </c>
      <c r="I274" s="7"/>
      <c r="J274" s="7"/>
      <c r="K274" s="7"/>
      <c r="L274" s="7"/>
      <c r="M274" s="7"/>
      <c r="N274" s="7"/>
      <c r="O274" s="7"/>
      <c r="P274" s="7"/>
    </row>
    <row r="275" spans="1:16" ht="11.1" customHeight="1" x14ac:dyDescent="0.2">
      <c r="A275" s="7">
        <v>693</v>
      </c>
      <c r="B275" s="18" t="s">
        <v>29</v>
      </c>
      <c r="C275" s="18"/>
      <c r="D275" s="7">
        <v>30</v>
      </c>
      <c r="E275" s="7">
        <v>2.25</v>
      </c>
      <c r="F275" s="7">
        <v>1</v>
      </c>
      <c r="G275" s="7">
        <v>15.42</v>
      </c>
      <c r="H275" s="7">
        <v>78.599999999999994</v>
      </c>
      <c r="I275" s="7">
        <v>0.04</v>
      </c>
      <c r="J275" s="7"/>
      <c r="K275" s="7"/>
      <c r="L275" s="7">
        <v>1.17</v>
      </c>
      <c r="M275" s="7">
        <v>6</v>
      </c>
      <c r="N275" s="7">
        <v>22</v>
      </c>
      <c r="O275" s="7">
        <v>4</v>
      </c>
      <c r="P275" s="7"/>
    </row>
    <row r="276" spans="1:16" ht="11.1" customHeight="1" x14ac:dyDescent="0.2">
      <c r="A276" s="7">
        <v>677.08</v>
      </c>
      <c r="B276" s="28" t="s">
        <v>115</v>
      </c>
      <c r="C276" s="18"/>
      <c r="D276" s="7">
        <v>70</v>
      </c>
      <c r="E276" s="7">
        <v>6.83</v>
      </c>
      <c r="F276" s="7">
        <v>6</v>
      </c>
      <c r="G276" s="7">
        <v>23.2</v>
      </c>
      <c r="H276" s="7">
        <v>218</v>
      </c>
      <c r="I276" s="7">
        <v>0.17</v>
      </c>
      <c r="J276" s="7">
        <v>60.49</v>
      </c>
      <c r="K276" s="7">
        <v>86</v>
      </c>
      <c r="L276" s="7">
        <v>1.38</v>
      </c>
      <c r="M276" s="7">
        <v>120</v>
      </c>
      <c r="N276" s="7">
        <v>133</v>
      </c>
      <c r="O276" s="7">
        <v>59</v>
      </c>
      <c r="P276" s="7">
        <v>15</v>
      </c>
    </row>
    <row r="277" spans="1:16" ht="11.1" customHeight="1" x14ac:dyDescent="0.2">
      <c r="A277" s="29" t="s">
        <v>30</v>
      </c>
      <c r="B277" s="29"/>
      <c r="C277" s="29"/>
      <c r="D277" s="29"/>
      <c r="E277" s="7">
        <f t="shared" ref="E277:P277" si="30">SUM(E245:E250)</f>
        <v>19.73</v>
      </c>
      <c r="F277" s="7">
        <f t="shared" si="30"/>
        <v>20</v>
      </c>
      <c r="G277" s="7">
        <f t="shared" si="30"/>
        <v>89.32</v>
      </c>
      <c r="H277" s="7">
        <f t="shared" si="30"/>
        <v>593.6</v>
      </c>
      <c r="I277" s="7">
        <f t="shared" si="30"/>
        <v>0.21</v>
      </c>
      <c r="J277" s="7">
        <f t="shared" si="30"/>
        <v>6.0600000000000005</v>
      </c>
      <c r="K277" s="7">
        <f t="shared" si="30"/>
        <v>59</v>
      </c>
      <c r="L277" s="7">
        <f t="shared" si="30"/>
        <v>1.36</v>
      </c>
      <c r="M277" s="7">
        <f t="shared" si="30"/>
        <v>72</v>
      </c>
      <c r="N277" s="7">
        <f t="shared" si="30"/>
        <v>178</v>
      </c>
      <c r="O277" s="7">
        <f t="shared" si="30"/>
        <v>51</v>
      </c>
      <c r="P277" s="7">
        <f t="shared" si="30"/>
        <v>2</v>
      </c>
    </row>
    <row r="278" spans="1:16" ht="11.1" customHeight="1" x14ac:dyDescent="0.2">
      <c r="A278" s="20" t="s">
        <v>31</v>
      </c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</row>
    <row r="279" spans="1:16" ht="21.95" customHeight="1" x14ac:dyDescent="0.2">
      <c r="A279" s="8">
        <v>1030</v>
      </c>
      <c r="B279" s="18" t="s">
        <v>97</v>
      </c>
      <c r="C279" s="18"/>
      <c r="D279" s="7">
        <v>250</v>
      </c>
      <c r="E279" s="7">
        <v>2.64</v>
      </c>
      <c r="F279" s="7">
        <v>6</v>
      </c>
      <c r="G279" s="7">
        <v>18.77</v>
      </c>
      <c r="H279" s="7">
        <v>148.6</v>
      </c>
      <c r="I279" s="7">
        <v>0.11</v>
      </c>
      <c r="J279" s="7">
        <v>16.77</v>
      </c>
      <c r="K279" s="7">
        <v>8</v>
      </c>
      <c r="L279" s="7">
        <v>2.44</v>
      </c>
      <c r="M279" s="7">
        <v>32</v>
      </c>
      <c r="N279" s="7">
        <v>85</v>
      </c>
      <c r="O279" s="7">
        <v>28</v>
      </c>
      <c r="P279" s="7">
        <v>1</v>
      </c>
    </row>
    <row r="280" spans="1:16" ht="11.1" customHeight="1" x14ac:dyDescent="0.2">
      <c r="A280" s="8">
        <v>1053</v>
      </c>
      <c r="B280" s="18" t="s">
        <v>33</v>
      </c>
      <c r="C280" s="18"/>
      <c r="D280" s="7">
        <v>10</v>
      </c>
      <c r="E280" s="7">
        <v>3</v>
      </c>
      <c r="F280" s="7">
        <v>3</v>
      </c>
      <c r="G280" s="7"/>
      <c r="H280" s="7">
        <v>35.200000000000003</v>
      </c>
      <c r="I280" s="7">
        <v>0.01</v>
      </c>
      <c r="J280" s="7"/>
      <c r="K280" s="7"/>
      <c r="L280" s="7">
        <v>0.06</v>
      </c>
      <c r="M280" s="7">
        <v>2</v>
      </c>
      <c r="N280" s="7">
        <v>30</v>
      </c>
      <c r="O280" s="7">
        <v>4</v>
      </c>
      <c r="P280" s="7"/>
    </row>
    <row r="281" spans="1:16" ht="11.1" customHeight="1" x14ac:dyDescent="0.2">
      <c r="A281" s="8">
        <v>1335</v>
      </c>
      <c r="B281" s="18" t="s">
        <v>56</v>
      </c>
      <c r="C281" s="18"/>
      <c r="D281" s="7">
        <v>1</v>
      </c>
      <c r="E281" s="7">
        <v>0.03</v>
      </c>
      <c r="F281" s="7"/>
      <c r="G281" s="7">
        <v>0.05</v>
      </c>
      <c r="H281" s="7">
        <v>0.4</v>
      </c>
      <c r="I281" s="7"/>
      <c r="J281" s="7">
        <v>1</v>
      </c>
      <c r="K281" s="7"/>
      <c r="L281" s="7">
        <v>0.02</v>
      </c>
      <c r="M281" s="7">
        <v>2</v>
      </c>
      <c r="N281" s="7">
        <v>1</v>
      </c>
      <c r="O281" s="7">
        <v>1</v>
      </c>
      <c r="P281" s="7"/>
    </row>
    <row r="282" spans="1:16" ht="11.1" customHeight="1" x14ac:dyDescent="0.2">
      <c r="A282" s="8">
        <v>1071</v>
      </c>
      <c r="B282" s="18" t="s">
        <v>98</v>
      </c>
      <c r="C282" s="18"/>
      <c r="D282" s="7">
        <v>250</v>
      </c>
      <c r="E282" s="7">
        <v>18.600000000000001</v>
      </c>
      <c r="F282" s="7">
        <v>18</v>
      </c>
      <c r="G282" s="7">
        <v>32.799999999999997</v>
      </c>
      <c r="H282" s="7">
        <v>327.3</v>
      </c>
      <c r="I282" s="7">
        <v>0.23</v>
      </c>
      <c r="J282" s="7">
        <v>27.33</v>
      </c>
      <c r="K282" s="7">
        <v>60</v>
      </c>
      <c r="L282" s="7">
        <v>4.72</v>
      </c>
      <c r="M282" s="7">
        <v>44</v>
      </c>
      <c r="N282" s="7">
        <v>234</v>
      </c>
      <c r="O282" s="7">
        <v>54</v>
      </c>
      <c r="P282" s="7">
        <v>3</v>
      </c>
    </row>
    <row r="283" spans="1:16" ht="11.1" customHeight="1" x14ac:dyDescent="0.2">
      <c r="A283" s="7">
        <v>932</v>
      </c>
      <c r="B283" s="18" t="s">
        <v>99</v>
      </c>
      <c r="C283" s="18"/>
      <c r="D283" s="7">
        <v>200</v>
      </c>
      <c r="E283" s="7">
        <v>0.78</v>
      </c>
      <c r="F283" s="7"/>
      <c r="G283" s="7">
        <v>22.62</v>
      </c>
      <c r="H283" s="7">
        <v>101</v>
      </c>
      <c r="I283" s="7">
        <v>0.02</v>
      </c>
      <c r="J283" s="7">
        <v>0.6</v>
      </c>
      <c r="K283" s="7"/>
      <c r="L283" s="7">
        <v>0.83</v>
      </c>
      <c r="M283" s="7">
        <v>24</v>
      </c>
      <c r="N283" s="7">
        <v>22</v>
      </c>
      <c r="O283" s="7">
        <v>16</v>
      </c>
      <c r="P283" s="7">
        <v>1</v>
      </c>
    </row>
    <row r="284" spans="1:16" ht="11.1" customHeight="1" x14ac:dyDescent="0.2">
      <c r="A284" s="8">
        <v>1147</v>
      </c>
      <c r="B284" s="18" t="s">
        <v>36</v>
      </c>
      <c r="C284" s="18"/>
      <c r="D284" s="7">
        <v>30</v>
      </c>
      <c r="E284" s="7">
        <v>2.13</v>
      </c>
      <c r="F284" s="7">
        <v>1</v>
      </c>
      <c r="G284" s="7">
        <v>10.63</v>
      </c>
      <c r="H284" s="7">
        <v>64.8</v>
      </c>
      <c r="I284" s="7">
        <v>0.05</v>
      </c>
      <c r="J284" s="7">
        <v>0.01</v>
      </c>
      <c r="K284" s="7"/>
      <c r="L284" s="7"/>
      <c r="M284" s="7">
        <v>6</v>
      </c>
      <c r="N284" s="7"/>
      <c r="O284" s="7">
        <v>9</v>
      </c>
      <c r="P284" s="7">
        <v>1</v>
      </c>
    </row>
    <row r="285" spans="1:16" ht="11.1" customHeight="1" x14ac:dyDescent="0.2">
      <c r="A285" s="7">
        <v>897</v>
      </c>
      <c r="B285" s="18" t="s">
        <v>37</v>
      </c>
      <c r="C285" s="18"/>
      <c r="D285" s="7">
        <v>30</v>
      </c>
      <c r="E285" s="7">
        <v>2.68</v>
      </c>
      <c r="F285" s="7">
        <v>1</v>
      </c>
      <c r="G285" s="7">
        <v>10.88</v>
      </c>
      <c r="H285" s="7">
        <v>68.5</v>
      </c>
      <c r="I285" s="7">
        <v>0.03</v>
      </c>
      <c r="J285" s="7"/>
      <c r="K285" s="7"/>
      <c r="L285" s="7">
        <v>0.28000000000000003</v>
      </c>
      <c r="M285" s="7">
        <v>5</v>
      </c>
      <c r="N285" s="7">
        <v>16</v>
      </c>
      <c r="O285" s="7">
        <v>4</v>
      </c>
      <c r="P285" s="7"/>
    </row>
    <row r="286" spans="1:16" ht="11.1" customHeight="1" x14ac:dyDescent="0.2">
      <c r="A286" s="7">
        <v>976.03</v>
      </c>
      <c r="B286" s="18" t="s">
        <v>106</v>
      </c>
      <c r="C286" s="18"/>
      <c r="D286" s="7">
        <v>150</v>
      </c>
      <c r="E286" s="7">
        <v>0.6</v>
      </c>
      <c r="F286" s="7">
        <v>1</v>
      </c>
      <c r="G286" s="7">
        <v>14.7</v>
      </c>
      <c r="H286" s="7">
        <v>70.5</v>
      </c>
      <c r="I286" s="7">
        <v>0.05</v>
      </c>
      <c r="J286" s="7">
        <v>15</v>
      </c>
      <c r="K286" s="7"/>
      <c r="L286" s="7">
        <v>0.3</v>
      </c>
      <c r="M286" s="7">
        <v>24</v>
      </c>
      <c r="N286" s="7">
        <v>17</v>
      </c>
      <c r="O286" s="7">
        <v>14</v>
      </c>
      <c r="P286" s="7">
        <v>3</v>
      </c>
    </row>
    <row r="287" spans="1:16" ht="11.1" customHeight="1" x14ac:dyDescent="0.2">
      <c r="A287" s="29" t="s">
        <v>38</v>
      </c>
      <c r="B287" s="29"/>
      <c r="C287" s="29"/>
      <c r="D287" s="29"/>
      <c r="E287" s="7">
        <f>SUM(E279:E286)</f>
        <v>30.460000000000004</v>
      </c>
      <c r="F287" s="7">
        <f t="shared" ref="F287:P287" si="31">SUM(F279:F286)</f>
        <v>30</v>
      </c>
      <c r="G287" s="7">
        <f t="shared" si="31"/>
        <v>110.44999999999999</v>
      </c>
      <c r="H287" s="7">
        <f t="shared" si="31"/>
        <v>816.3</v>
      </c>
      <c r="I287" s="7">
        <f t="shared" si="31"/>
        <v>0.49999999999999994</v>
      </c>
      <c r="J287" s="7">
        <f t="shared" si="31"/>
        <v>60.709999999999994</v>
      </c>
      <c r="K287" s="7">
        <f t="shared" si="31"/>
        <v>68</v>
      </c>
      <c r="L287" s="7">
        <f t="shared" si="31"/>
        <v>8.65</v>
      </c>
      <c r="M287" s="7">
        <f t="shared" si="31"/>
        <v>139</v>
      </c>
      <c r="N287" s="7">
        <f t="shared" si="31"/>
        <v>405</v>
      </c>
      <c r="O287" s="7">
        <f t="shared" si="31"/>
        <v>130</v>
      </c>
      <c r="P287" s="7">
        <f t="shared" si="31"/>
        <v>9</v>
      </c>
    </row>
    <row r="288" spans="1:16" s="1" customFormat="1" ht="11.1" customHeight="1" x14ac:dyDescent="0.2">
      <c r="A288" s="29" t="s">
        <v>39</v>
      </c>
      <c r="B288" s="29"/>
      <c r="C288" s="29"/>
      <c r="D288" s="29"/>
      <c r="E288" s="7">
        <f>E277+E287</f>
        <v>50.190000000000005</v>
      </c>
      <c r="F288" s="7">
        <f t="shared" ref="F288:P288" si="32">F277+F287</f>
        <v>50</v>
      </c>
      <c r="G288" s="7">
        <f t="shared" si="32"/>
        <v>199.76999999999998</v>
      </c>
      <c r="H288" s="7">
        <f t="shared" si="32"/>
        <v>1409.9</v>
      </c>
      <c r="I288" s="7">
        <f t="shared" si="32"/>
        <v>0.71</v>
      </c>
      <c r="J288" s="7">
        <f t="shared" si="32"/>
        <v>66.77</v>
      </c>
      <c r="K288" s="7">
        <f t="shared" si="32"/>
        <v>127</v>
      </c>
      <c r="L288" s="7">
        <f t="shared" si="32"/>
        <v>10.01</v>
      </c>
      <c r="M288" s="7">
        <f t="shared" si="32"/>
        <v>211</v>
      </c>
      <c r="N288" s="7">
        <f t="shared" si="32"/>
        <v>583</v>
      </c>
      <c r="O288" s="7">
        <f t="shared" si="32"/>
        <v>181</v>
      </c>
      <c r="P288" s="7">
        <f t="shared" si="32"/>
        <v>11</v>
      </c>
    </row>
    <row r="289" spans="1:16" ht="11.1" customHeight="1" x14ac:dyDescent="0.2">
      <c r="K289" s="30"/>
      <c r="L289" s="30"/>
      <c r="M289" s="30"/>
      <c r="N289" s="30"/>
      <c r="O289" s="30"/>
      <c r="P289" s="30"/>
    </row>
    <row r="290" spans="1:16" ht="11.1" customHeight="1" x14ac:dyDescent="0.2">
      <c r="A290" s="31" t="s">
        <v>100</v>
      </c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</row>
    <row r="291" spans="1:16" ht="11.1" customHeight="1" x14ac:dyDescent="0.2">
      <c r="A291" s="3" t="s">
        <v>0</v>
      </c>
      <c r="E291" s="4" t="s">
        <v>1</v>
      </c>
      <c r="F291" s="22" t="s">
        <v>74</v>
      </c>
      <c r="G291" s="32"/>
      <c r="H291" s="32"/>
      <c r="I291" s="21" t="s">
        <v>3</v>
      </c>
      <c r="J291" s="21"/>
      <c r="K291" s="33" t="s">
        <v>4</v>
      </c>
      <c r="L291" s="33"/>
      <c r="M291" s="33"/>
      <c r="N291" s="33"/>
      <c r="O291" s="33"/>
      <c r="P291" s="33"/>
    </row>
    <row r="292" spans="1:16" ht="11.1" customHeight="1" x14ac:dyDescent="0.2">
      <c r="D292" s="21" t="s">
        <v>5</v>
      </c>
      <c r="E292" s="21"/>
      <c r="F292" s="1">
        <v>2</v>
      </c>
      <c r="I292" s="21" t="s">
        <v>7</v>
      </c>
      <c r="J292" s="21"/>
      <c r="K292" s="22" t="s">
        <v>127</v>
      </c>
      <c r="L292" s="22"/>
      <c r="M292" s="22"/>
      <c r="N292" s="22"/>
      <c r="O292" s="22"/>
      <c r="P292" s="22"/>
    </row>
    <row r="293" spans="1:16" ht="21.95" customHeight="1" x14ac:dyDescent="0.2">
      <c r="A293" s="23" t="s">
        <v>8</v>
      </c>
      <c r="B293" s="23" t="s">
        <v>9</v>
      </c>
      <c r="C293" s="23"/>
      <c r="D293" s="23" t="s">
        <v>10</v>
      </c>
      <c r="E293" s="27" t="s">
        <v>11</v>
      </c>
      <c r="F293" s="27"/>
      <c r="G293" s="27"/>
      <c r="H293" s="23" t="s">
        <v>12</v>
      </c>
      <c r="I293" s="27" t="s">
        <v>13</v>
      </c>
      <c r="J293" s="27"/>
      <c r="K293" s="27"/>
      <c r="L293" s="27"/>
      <c r="M293" s="27" t="s">
        <v>14</v>
      </c>
      <c r="N293" s="27"/>
      <c r="O293" s="27"/>
      <c r="P293" s="27"/>
    </row>
    <row r="294" spans="1:16" ht="21.95" customHeight="1" x14ac:dyDescent="0.2">
      <c r="A294" s="24"/>
      <c r="B294" s="25"/>
      <c r="C294" s="26"/>
      <c r="D294" s="24"/>
      <c r="E294" s="5" t="s">
        <v>15</v>
      </c>
      <c r="F294" s="5" t="s">
        <v>16</v>
      </c>
      <c r="G294" s="5" t="s">
        <v>17</v>
      </c>
      <c r="H294" s="24"/>
      <c r="I294" s="5" t="s">
        <v>18</v>
      </c>
      <c r="J294" s="5" t="s">
        <v>19</v>
      </c>
      <c r="K294" s="5" t="s">
        <v>20</v>
      </c>
      <c r="L294" s="5" t="s">
        <v>21</v>
      </c>
      <c r="M294" s="5" t="s">
        <v>22</v>
      </c>
      <c r="N294" s="5" t="s">
        <v>23</v>
      </c>
      <c r="O294" s="5" t="s">
        <v>24</v>
      </c>
      <c r="P294" s="5" t="s">
        <v>25</v>
      </c>
    </row>
    <row r="295" spans="1:16" ht="11.1" customHeight="1" x14ac:dyDescent="0.2">
      <c r="A295" s="6">
        <v>1</v>
      </c>
      <c r="B295" s="19">
        <v>2</v>
      </c>
      <c r="C295" s="19"/>
      <c r="D295" s="6">
        <v>3</v>
      </c>
      <c r="E295" s="6">
        <v>4</v>
      </c>
      <c r="F295" s="6">
        <v>5</v>
      </c>
      <c r="G295" s="6">
        <v>6</v>
      </c>
      <c r="H295" s="6">
        <v>7</v>
      </c>
      <c r="I295" s="6">
        <v>8</v>
      </c>
      <c r="J295" s="6">
        <v>9</v>
      </c>
      <c r="K295" s="6">
        <v>10</v>
      </c>
      <c r="L295" s="6">
        <v>11</v>
      </c>
      <c r="M295" s="6">
        <v>12</v>
      </c>
      <c r="N295" s="6">
        <v>13</v>
      </c>
      <c r="O295" s="6">
        <v>14</v>
      </c>
      <c r="P295" s="6">
        <v>15</v>
      </c>
    </row>
    <row r="296" spans="1:16" ht="11.1" customHeight="1" x14ac:dyDescent="0.2">
      <c r="A296" s="20" t="s">
        <v>26</v>
      </c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</row>
    <row r="297" spans="1:16" ht="13.5" customHeight="1" x14ac:dyDescent="0.2">
      <c r="A297" s="9">
        <v>1006</v>
      </c>
      <c r="B297" s="17" t="s">
        <v>139</v>
      </c>
      <c r="C297" s="17"/>
      <c r="D297" s="10">
        <v>60</v>
      </c>
      <c r="E297" s="10">
        <v>0.48</v>
      </c>
      <c r="F297" s="10"/>
      <c r="G297" s="10">
        <v>1.02</v>
      </c>
      <c r="H297" s="10">
        <v>7.8</v>
      </c>
      <c r="I297" s="10">
        <v>0.01</v>
      </c>
      <c r="J297" s="10">
        <v>3</v>
      </c>
      <c r="K297" s="10"/>
      <c r="L297" s="10">
        <v>0.06</v>
      </c>
      <c r="M297" s="10">
        <v>14</v>
      </c>
      <c r="N297" s="10">
        <v>14</v>
      </c>
      <c r="O297" s="10">
        <v>8</v>
      </c>
      <c r="P297" s="10"/>
    </row>
    <row r="298" spans="1:16" ht="11.1" customHeight="1" x14ac:dyDescent="0.2">
      <c r="A298" s="8">
        <v>1191</v>
      </c>
      <c r="B298" s="18" t="s">
        <v>124</v>
      </c>
      <c r="C298" s="18"/>
      <c r="D298" s="7">
        <v>200</v>
      </c>
      <c r="E298" s="7">
        <v>18.27</v>
      </c>
      <c r="F298" s="7">
        <v>18</v>
      </c>
      <c r="G298" s="7">
        <v>30.5</v>
      </c>
      <c r="H298" s="7">
        <v>312.60000000000002</v>
      </c>
      <c r="I298" s="7">
        <v>0.11</v>
      </c>
      <c r="J298" s="7">
        <v>72.819999999999993</v>
      </c>
      <c r="K298" s="7">
        <v>1</v>
      </c>
      <c r="L298" s="7">
        <v>2.74</v>
      </c>
      <c r="M298" s="7">
        <v>97</v>
      </c>
      <c r="N298" s="7">
        <v>212</v>
      </c>
      <c r="O298" s="7">
        <v>47</v>
      </c>
      <c r="P298" s="7">
        <v>3</v>
      </c>
    </row>
    <row r="299" spans="1:16" ht="11.1" customHeight="1" x14ac:dyDescent="0.2">
      <c r="A299" s="8">
        <v>1188</v>
      </c>
      <c r="B299" s="18" t="s">
        <v>28</v>
      </c>
      <c r="C299" s="18"/>
      <c r="D299" s="7">
        <v>200</v>
      </c>
      <c r="E299" s="7"/>
      <c r="F299" s="7"/>
      <c r="G299" s="7">
        <v>15.97</v>
      </c>
      <c r="H299" s="7">
        <v>63.8</v>
      </c>
      <c r="I299" s="7"/>
      <c r="J299" s="7"/>
      <c r="K299" s="7"/>
      <c r="L299" s="7"/>
      <c r="M299" s="7"/>
      <c r="N299" s="7"/>
      <c r="O299" s="7"/>
      <c r="P299" s="7"/>
    </row>
    <row r="300" spans="1:16" ht="11.1" customHeight="1" x14ac:dyDescent="0.2">
      <c r="A300" s="8">
        <v>1148</v>
      </c>
      <c r="B300" s="18" t="s">
        <v>44</v>
      </c>
      <c r="C300" s="18"/>
      <c r="D300" s="7">
        <v>30</v>
      </c>
      <c r="E300" s="7">
        <v>2.13</v>
      </c>
      <c r="F300" s="7">
        <v>1</v>
      </c>
      <c r="G300" s="7">
        <v>12.13</v>
      </c>
      <c r="H300" s="7">
        <v>64.8</v>
      </c>
      <c r="I300" s="7">
        <v>0.05</v>
      </c>
      <c r="J300" s="7"/>
      <c r="K300" s="7"/>
      <c r="L300" s="7">
        <v>0.35</v>
      </c>
      <c r="M300" s="7">
        <v>9</v>
      </c>
      <c r="N300" s="7">
        <v>40</v>
      </c>
      <c r="O300" s="7">
        <v>12</v>
      </c>
      <c r="P300" s="7">
        <v>1</v>
      </c>
    </row>
    <row r="301" spans="1:16" ht="11.1" customHeight="1" x14ac:dyDescent="0.2">
      <c r="A301" s="7">
        <v>976.03</v>
      </c>
      <c r="B301" s="18" t="s">
        <v>106</v>
      </c>
      <c r="C301" s="18"/>
      <c r="D301" s="7">
        <v>150</v>
      </c>
      <c r="E301" s="7">
        <v>0.6</v>
      </c>
      <c r="F301" s="7">
        <v>1</v>
      </c>
      <c r="G301" s="7">
        <v>14.7</v>
      </c>
      <c r="H301" s="7">
        <v>70.5</v>
      </c>
      <c r="I301" s="7">
        <v>0.05</v>
      </c>
      <c r="J301" s="7">
        <v>15</v>
      </c>
      <c r="K301" s="7"/>
      <c r="L301" s="7">
        <v>0.3</v>
      </c>
      <c r="M301" s="7">
        <v>24</v>
      </c>
      <c r="N301" s="7">
        <v>17</v>
      </c>
      <c r="O301" s="7">
        <v>14</v>
      </c>
      <c r="P301" s="7">
        <v>3</v>
      </c>
    </row>
    <row r="302" spans="1:16" ht="11.1" customHeight="1" x14ac:dyDescent="0.2">
      <c r="A302" s="29" t="s">
        <v>30</v>
      </c>
      <c r="B302" s="29"/>
      <c r="C302" s="29"/>
      <c r="D302" s="29"/>
      <c r="E302" s="7">
        <f>SUM(E297:E301)</f>
        <v>21.48</v>
      </c>
      <c r="F302" s="7">
        <f t="shared" ref="F302:P302" si="33">SUM(F297:F301)</f>
        <v>20</v>
      </c>
      <c r="G302" s="7">
        <f t="shared" si="33"/>
        <v>74.320000000000007</v>
      </c>
      <c r="H302" s="7">
        <f t="shared" si="33"/>
        <v>519.5</v>
      </c>
      <c r="I302" s="7">
        <f t="shared" si="33"/>
        <v>0.21999999999999997</v>
      </c>
      <c r="J302" s="7">
        <f t="shared" si="33"/>
        <v>90.82</v>
      </c>
      <c r="K302" s="7">
        <f t="shared" si="33"/>
        <v>1</v>
      </c>
      <c r="L302" s="7">
        <f t="shared" si="33"/>
        <v>3.45</v>
      </c>
      <c r="M302" s="7">
        <f t="shared" si="33"/>
        <v>144</v>
      </c>
      <c r="N302" s="7">
        <f t="shared" si="33"/>
        <v>283</v>
      </c>
      <c r="O302" s="7">
        <f t="shared" si="33"/>
        <v>81</v>
      </c>
      <c r="P302" s="7">
        <f t="shared" si="33"/>
        <v>7</v>
      </c>
    </row>
    <row r="303" spans="1:16" ht="11.1" customHeight="1" x14ac:dyDescent="0.2">
      <c r="A303" s="20" t="s">
        <v>31</v>
      </c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</row>
    <row r="304" spans="1:16" ht="11.1" customHeight="1" x14ac:dyDescent="0.2">
      <c r="A304" s="10">
        <v>811</v>
      </c>
      <c r="B304" s="17" t="s">
        <v>68</v>
      </c>
      <c r="C304" s="17"/>
      <c r="D304" s="10">
        <v>100</v>
      </c>
      <c r="E304" s="10">
        <v>3.1</v>
      </c>
      <c r="F304" s="10"/>
      <c r="G304" s="10">
        <v>6.5</v>
      </c>
      <c r="H304" s="10">
        <v>40</v>
      </c>
      <c r="I304" s="10">
        <v>0.11</v>
      </c>
      <c r="J304" s="10">
        <v>10</v>
      </c>
      <c r="K304" s="10"/>
      <c r="L304" s="10">
        <v>0.2</v>
      </c>
      <c r="M304" s="10">
        <v>20</v>
      </c>
      <c r="N304" s="10">
        <v>62</v>
      </c>
      <c r="O304" s="10">
        <v>21</v>
      </c>
      <c r="P304" s="10">
        <v>1</v>
      </c>
    </row>
    <row r="305" spans="1:16" ht="21.95" customHeight="1" x14ac:dyDescent="0.2">
      <c r="A305" s="7">
        <v>153</v>
      </c>
      <c r="B305" s="18" t="s">
        <v>102</v>
      </c>
      <c r="C305" s="18"/>
      <c r="D305" s="7">
        <v>250</v>
      </c>
      <c r="E305" s="7">
        <v>1.67</v>
      </c>
      <c r="F305" s="7">
        <v>9</v>
      </c>
      <c r="G305" s="7">
        <v>15</v>
      </c>
      <c r="H305" s="7">
        <v>156.4</v>
      </c>
      <c r="I305" s="7">
        <v>0.03</v>
      </c>
      <c r="J305" s="7">
        <v>1.36</v>
      </c>
      <c r="K305" s="7">
        <v>12</v>
      </c>
      <c r="L305" s="7">
        <v>0.28999999999999998</v>
      </c>
      <c r="M305" s="7">
        <v>8</v>
      </c>
      <c r="N305" s="7">
        <v>23</v>
      </c>
      <c r="O305" s="7">
        <v>7</v>
      </c>
      <c r="P305" s="7"/>
    </row>
    <row r="306" spans="1:16" ht="11.1" customHeight="1" x14ac:dyDescent="0.2">
      <c r="A306" s="8">
        <v>1335</v>
      </c>
      <c r="B306" s="18" t="s">
        <v>56</v>
      </c>
      <c r="C306" s="18"/>
      <c r="D306" s="7">
        <v>1</v>
      </c>
      <c r="E306" s="7">
        <v>0.03</v>
      </c>
      <c r="F306" s="7"/>
      <c r="G306" s="7">
        <v>0.05</v>
      </c>
      <c r="H306" s="7">
        <v>0.4</v>
      </c>
      <c r="I306" s="7"/>
      <c r="J306" s="7">
        <v>1</v>
      </c>
      <c r="K306" s="7"/>
      <c r="L306" s="7">
        <v>0.02</v>
      </c>
      <c r="M306" s="7">
        <v>2</v>
      </c>
      <c r="N306" s="7">
        <v>1</v>
      </c>
      <c r="O306" s="7">
        <v>1</v>
      </c>
      <c r="P306" s="7"/>
    </row>
    <row r="307" spans="1:16" ht="10.5" customHeight="1" x14ac:dyDescent="0.2">
      <c r="A307" s="10">
        <v>258</v>
      </c>
      <c r="B307" s="17" t="s">
        <v>134</v>
      </c>
      <c r="C307" s="17"/>
      <c r="D307" s="10">
        <v>100</v>
      </c>
      <c r="E307" s="10">
        <v>10.59</v>
      </c>
      <c r="F307" s="10">
        <v>10</v>
      </c>
      <c r="G307" s="10">
        <v>0.19</v>
      </c>
      <c r="H307" s="10">
        <v>156.69999999999999</v>
      </c>
      <c r="I307" s="10"/>
      <c r="J307" s="10">
        <v>0.15</v>
      </c>
      <c r="K307" s="10"/>
      <c r="L307" s="10">
        <v>0.01</v>
      </c>
      <c r="M307" s="10">
        <v>1</v>
      </c>
      <c r="N307" s="10">
        <v>1</v>
      </c>
      <c r="O307" s="10">
        <v>1</v>
      </c>
      <c r="P307" s="10"/>
    </row>
    <row r="308" spans="1:16" ht="11.1" customHeight="1" x14ac:dyDescent="0.2">
      <c r="A308" s="7">
        <v>995</v>
      </c>
      <c r="B308" s="18" t="s">
        <v>34</v>
      </c>
      <c r="C308" s="18"/>
      <c r="D308" s="7">
        <v>180</v>
      </c>
      <c r="E308" s="7">
        <v>3.97</v>
      </c>
      <c r="F308" s="7">
        <v>7</v>
      </c>
      <c r="G308" s="7">
        <v>26.61</v>
      </c>
      <c r="H308" s="7">
        <v>186</v>
      </c>
      <c r="I308" s="7">
        <v>0.2</v>
      </c>
      <c r="J308" s="7">
        <v>31.26</v>
      </c>
      <c r="K308" s="7">
        <v>36</v>
      </c>
      <c r="L308" s="7">
        <v>0.23</v>
      </c>
      <c r="M308" s="7">
        <v>57</v>
      </c>
      <c r="N308" s="7">
        <v>119</v>
      </c>
      <c r="O308" s="7">
        <v>40</v>
      </c>
      <c r="P308" s="7">
        <v>1</v>
      </c>
    </row>
    <row r="309" spans="1:16" ht="11.1" customHeight="1" x14ac:dyDescent="0.2">
      <c r="A309" s="7">
        <v>705</v>
      </c>
      <c r="B309" s="18" t="s">
        <v>65</v>
      </c>
      <c r="C309" s="18"/>
      <c r="D309" s="7">
        <v>200</v>
      </c>
      <c r="E309" s="7">
        <v>0.68</v>
      </c>
      <c r="F309" s="7"/>
      <c r="G309" s="7">
        <v>21.26</v>
      </c>
      <c r="H309" s="7">
        <v>87</v>
      </c>
      <c r="I309" s="7">
        <v>0.01</v>
      </c>
      <c r="J309" s="7">
        <v>130</v>
      </c>
      <c r="K309" s="7"/>
      <c r="L309" s="7">
        <v>0.34</v>
      </c>
      <c r="M309" s="7">
        <v>6</v>
      </c>
      <c r="N309" s="7">
        <v>2</v>
      </c>
      <c r="O309" s="7">
        <v>2</v>
      </c>
      <c r="P309" s="7"/>
    </row>
    <row r="310" spans="1:16" ht="11.1" customHeight="1" x14ac:dyDescent="0.2">
      <c r="A310" s="8">
        <v>1147</v>
      </c>
      <c r="B310" s="18" t="s">
        <v>36</v>
      </c>
      <c r="C310" s="18"/>
      <c r="D310" s="7">
        <v>30</v>
      </c>
      <c r="E310" s="7">
        <v>2.13</v>
      </c>
      <c r="F310" s="7">
        <v>1</v>
      </c>
      <c r="G310" s="7">
        <v>10.63</v>
      </c>
      <c r="H310" s="7">
        <v>64.8</v>
      </c>
      <c r="I310" s="7">
        <v>0.05</v>
      </c>
      <c r="J310" s="7">
        <v>0.01</v>
      </c>
      <c r="K310" s="7"/>
      <c r="L310" s="7"/>
      <c r="M310" s="7">
        <v>6</v>
      </c>
      <c r="N310" s="7"/>
      <c r="O310" s="7">
        <v>9</v>
      </c>
      <c r="P310" s="7">
        <v>1</v>
      </c>
    </row>
    <row r="311" spans="1:16" ht="11.1" customHeight="1" x14ac:dyDescent="0.2">
      <c r="A311" s="7">
        <v>897</v>
      </c>
      <c r="B311" s="18" t="s">
        <v>37</v>
      </c>
      <c r="C311" s="18"/>
      <c r="D311" s="7">
        <v>30</v>
      </c>
      <c r="E311" s="7">
        <v>2.68</v>
      </c>
      <c r="F311" s="7">
        <v>1</v>
      </c>
      <c r="G311" s="7">
        <v>10.88</v>
      </c>
      <c r="H311" s="7">
        <v>68.5</v>
      </c>
      <c r="I311" s="7">
        <v>0.03</v>
      </c>
      <c r="J311" s="7"/>
      <c r="K311" s="7"/>
      <c r="L311" s="7">
        <v>0.28000000000000003</v>
      </c>
      <c r="M311" s="7">
        <v>5</v>
      </c>
      <c r="N311" s="7">
        <v>16</v>
      </c>
      <c r="O311" s="7">
        <v>4</v>
      </c>
      <c r="P311" s="7"/>
    </row>
    <row r="312" spans="1:16" ht="11.1" customHeight="1" x14ac:dyDescent="0.2">
      <c r="A312" s="7">
        <v>450.05</v>
      </c>
      <c r="B312" s="18" t="s">
        <v>117</v>
      </c>
      <c r="C312" s="18"/>
      <c r="D312" s="7">
        <v>40</v>
      </c>
      <c r="E312" s="7">
        <v>4.1399999999999997</v>
      </c>
      <c r="F312" s="7">
        <v>4</v>
      </c>
      <c r="G312" s="7">
        <v>19.399999999999999</v>
      </c>
      <c r="H312" s="7">
        <v>112</v>
      </c>
      <c r="I312" s="7">
        <v>0.06</v>
      </c>
      <c r="J312" s="7"/>
      <c r="K312" s="7">
        <v>136</v>
      </c>
      <c r="L312" s="7">
        <v>1.86</v>
      </c>
      <c r="M312" s="7">
        <v>5</v>
      </c>
      <c r="N312" s="7">
        <v>39</v>
      </c>
      <c r="O312" s="7">
        <v>7</v>
      </c>
      <c r="P312" s="7">
        <v>1</v>
      </c>
    </row>
    <row r="313" spans="1:16" ht="11.1" customHeight="1" x14ac:dyDescent="0.2">
      <c r="A313" s="29" t="s">
        <v>38</v>
      </c>
      <c r="B313" s="29"/>
      <c r="C313" s="29"/>
      <c r="D313" s="29"/>
      <c r="E313" s="7">
        <f>SUM(E304:E312)</f>
        <v>28.99</v>
      </c>
      <c r="F313" s="7">
        <f t="shared" ref="F313:P313" si="34">SUM(F304:F312)</f>
        <v>32</v>
      </c>
      <c r="G313" s="7">
        <f t="shared" si="34"/>
        <v>110.51999999999998</v>
      </c>
      <c r="H313" s="7">
        <f t="shared" si="34"/>
        <v>871.8</v>
      </c>
      <c r="I313" s="7">
        <f t="shared" si="34"/>
        <v>0.49000000000000005</v>
      </c>
      <c r="J313" s="7">
        <f t="shared" si="34"/>
        <v>173.78</v>
      </c>
      <c r="K313" s="7">
        <f t="shared" si="34"/>
        <v>184</v>
      </c>
      <c r="L313" s="7">
        <f t="shared" si="34"/>
        <v>3.2300000000000004</v>
      </c>
      <c r="M313" s="7">
        <f t="shared" si="34"/>
        <v>110</v>
      </c>
      <c r="N313" s="7">
        <f t="shared" si="34"/>
        <v>263</v>
      </c>
      <c r="O313" s="7">
        <f t="shared" si="34"/>
        <v>92</v>
      </c>
      <c r="P313" s="7">
        <f t="shared" si="34"/>
        <v>4</v>
      </c>
    </row>
    <row r="314" spans="1:16" s="1" customFormat="1" ht="11.1" customHeight="1" x14ac:dyDescent="0.2">
      <c r="A314" s="29" t="s">
        <v>39</v>
      </c>
      <c r="B314" s="29"/>
      <c r="C314" s="29"/>
      <c r="D314" s="29"/>
      <c r="E314" s="7">
        <f>E302+E313</f>
        <v>50.47</v>
      </c>
      <c r="F314" s="7">
        <f t="shared" ref="F314:P314" si="35">F302+F313</f>
        <v>52</v>
      </c>
      <c r="G314" s="7">
        <f t="shared" si="35"/>
        <v>184.83999999999997</v>
      </c>
      <c r="H314" s="7">
        <f t="shared" si="35"/>
        <v>1391.3</v>
      </c>
      <c r="I314" s="7">
        <f t="shared" si="35"/>
        <v>0.71</v>
      </c>
      <c r="J314" s="7">
        <f t="shared" si="35"/>
        <v>264.60000000000002</v>
      </c>
      <c r="K314" s="7">
        <f t="shared" si="35"/>
        <v>185</v>
      </c>
      <c r="L314" s="7">
        <f t="shared" si="35"/>
        <v>6.6800000000000006</v>
      </c>
      <c r="M314" s="7">
        <f t="shared" si="35"/>
        <v>254</v>
      </c>
      <c r="N314" s="7">
        <f t="shared" si="35"/>
        <v>546</v>
      </c>
      <c r="O314" s="7">
        <f t="shared" si="35"/>
        <v>173</v>
      </c>
      <c r="P314" s="7">
        <f t="shared" si="35"/>
        <v>11</v>
      </c>
    </row>
    <row r="315" spans="1:16" ht="11.1" customHeight="1" x14ac:dyDescent="0.2">
      <c r="A315" s="29" t="s">
        <v>103</v>
      </c>
      <c r="B315" s="29"/>
      <c r="C315" s="29"/>
      <c r="D315" s="29"/>
      <c r="E315" s="7">
        <f t="shared" ref="E315:P315" si="36">E25+E49+E76+E102+E130+E156+E182+E208+E236+E263+E288+E314</f>
        <v>609.06200000000013</v>
      </c>
      <c r="F315" s="7">
        <f t="shared" si="36"/>
        <v>604.30799999999999</v>
      </c>
      <c r="G315" s="7">
        <f t="shared" si="36"/>
        <v>2486.9700000000003</v>
      </c>
      <c r="H315" s="7">
        <f t="shared" si="36"/>
        <v>17955.37</v>
      </c>
      <c r="I315" s="7">
        <f t="shared" si="36"/>
        <v>10.16</v>
      </c>
      <c r="J315" s="7">
        <f t="shared" si="36"/>
        <v>1375.98</v>
      </c>
      <c r="K315" s="7">
        <f t="shared" si="36"/>
        <v>11421</v>
      </c>
      <c r="L315" s="7">
        <f t="shared" si="36"/>
        <v>194.32999999999998</v>
      </c>
      <c r="M315" s="7">
        <f t="shared" si="36"/>
        <v>4858</v>
      </c>
      <c r="N315" s="7">
        <f t="shared" si="36"/>
        <v>9782</v>
      </c>
      <c r="O315" s="7">
        <f t="shared" si="36"/>
        <v>3007</v>
      </c>
      <c r="P315" s="7">
        <f t="shared" si="36"/>
        <v>210</v>
      </c>
    </row>
    <row r="316" spans="1:16" ht="11.1" customHeight="1" x14ac:dyDescent="0.2">
      <c r="A316" s="29" t="s">
        <v>104</v>
      </c>
      <c r="B316" s="29"/>
      <c r="C316" s="29"/>
      <c r="D316" s="29"/>
      <c r="E316" s="7">
        <f>E315/12</f>
        <v>50.755166666666675</v>
      </c>
      <c r="F316" s="7">
        <f t="shared" ref="F316:P316" si="37">F315/12</f>
        <v>50.359000000000002</v>
      </c>
      <c r="G316" s="7">
        <f t="shared" si="37"/>
        <v>207.24750000000003</v>
      </c>
      <c r="H316" s="13">
        <f t="shared" si="37"/>
        <v>1496.2808333333332</v>
      </c>
      <c r="I316" s="7">
        <f t="shared" si="37"/>
        <v>0.84666666666666668</v>
      </c>
      <c r="J316" s="7">
        <f t="shared" si="37"/>
        <v>114.66500000000001</v>
      </c>
      <c r="K316" s="7">
        <f t="shared" si="37"/>
        <v>951.75</v>
      </c>
      <c r="L316" s="7">
        <f t="shared" si="37"/>
        <v>16.194166666666664</v>
      </c>
      <c r="M316" s="7">
        <f t="shared" si="37"/>
        <v>404.83333333333331</v>
      </c>
      <c r="N316" s="7">
        <f t="shared" si="37"/>
        <v>815.16666666666663</v>
      </c>
      <c r="O316" s="7">
        <f t="shared" si="37"/>
        <v>250.58333333333334</v>
      </c>
      <c r="P316" s="7">
        <f t="shared" si="37"/>
        <v>17.5</v>
      </c>
    </row>
    <row r="317" spans="1:16" ht="11.1" customHeight="1" x14ac:dyDescent="0.2"/>
    <row r="319" spans="1:16" ht="11.1" customHeight="1" x14ac:dyDescent="0.2">
      <c r="K319" s="30"/>
      <c r="L319" s="30"/>
      <c r="M319" s="30"/>
      <c r="N319" s="30"/>
      <c r="O319" s="30"/>
      <c r="P319" s="30"/>
    </row>
    <row r="320" spans="1:16" ht="147.75" customHeight="1" x14ac:dyDescent="0.2">
      <c r="A320" s="34" t="s">
        <v>126</v>
      </c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</sheetData>
  <mergeCells count="426">
    <mergeCell ref="B7:C7"/>
    <mergeCell ref="A8:P8"/>
    <mergeCell ref="B9:C9"/>
    <mergeCell ref="B10:C10"/>
    <mergeCell ref="B11:C11"/>
    <mergeCell ref="B12:C12"/>
    <mergeCell ref="B13:C13"/>
    <mergeCell ref="A320:P320"/>
    <mergeCell ref="K1:P1"/>
    <mergeCell ref="A2:P2"/>
    <mergeCell ref="F3:H3"/>
    <mergeCell ref="I3:J3"/>
    <mergeCell ref="K3:P3"/>
    <mergeCell ref="D4:E4"/>
    <mergeCell ref="I4:J4"/>
    <mergeCell ref="K4:P4"/>
    <mergeCell ref="A5:A6"/>
    <mergeCell ref="B5:C6"/>
    <mergeCell ref="D5:D6"/>
    <mergeCell ref="E5:G5"/>
    <mergeCell ref="H5:H6"/>
    <mergeCell ref="I5:L5"/>
    <mergeCell ref="M5:P5"/>
    <mergeCell ref="B32:C32"/>
    <mergeCell ref="A33:P33"/>
    <mergeCell ref="A24:D24"/>
    <mergeCell ref="A25:D25"/>
    <mergeCell ref="K26:P26"/>
    <mergeCell ref="A27:P27"/>
    <mergeCell ref="F28:H28"/>
    <mergeCell ref="I28:J28"/>
    <mergeCell ref="K28:P28"/>
    <mergeCell ref="D29:E29"/>
    <mergeCell ref="I29:J29"/>
    <mergeCell ref="K29:P29"/>
    <mergeCell ref="A14:D14"/>
    <mergeCell ref="A15:P15"/>
    <mergeCell ref="A30:A31"/>
    <mergeCell ref="B30:C31"/>
    <mergeCell ref="D30:D31"/>
    <mergeCell ref="E30:G30"/>
    <mergeCell ref="H30:H31"/>
    <mergeCell ref="I30:L30"/>
    <mergeCell ref="M30:P30"/>
    <mergeCell ref="B16:C16"/>
    <mergeCell ref="B19:C19"/>
    <mergeCell ref="B17:C17"/>
    <mergeCell ref="B18:C18"/>
    <mergeCell ref="B20:C20"/>
    <mergeCell ref="B21:C21"/>
    <mergeCell ref="B22:C22"/>
    <mergeCell ref="B23:C23"/>
    <mergeCell ref="B34:C34"/>
    <mergeCell ref="B35:C35"/>
    <mergeCell ref="B36:C36"/>
    <mergeCell ref="B37:C37"/>
    <mergeCell ref="B38:C38"/>
    <mergeCell ref="B39:C39"/>
    <mergeCell ref="A40:D40"/>
    <mergeCell ref="A41:P41"/>
    <mergeCell ref="B42:C42"/>
    <mergeCell ref="B43:C43"/>
    <mergeCell ref="B44:C44"/>
    <mergeCell ref="B45:C45"/>
    <mergeCell ref="B46:C46"/>
    <mergeCell ref="B47:C47"/>
    <mergeCell ref="A48:D48"/>
    <mergeCell ref="A49:D49"/>
    <mergeCell ref="K50:P50"/>
    <mergeCell ref="A51:P51"/>
    <mergeCell ref="F52:H52"/>
    <mergeCell ref="I52:J52"/>
    <mergeCell ref="K52:P52"/>
    <mergeCell ref="D53:E53"/>
    <mergeCell ref="I53:J53"/>
    <mergeCell ref="K53:P53"/>
    <mergeCell ref="A54:A55"/>
    <mergeCell ref="B54:C55"/>
    <mergeCell ref="D54:D55"/>
    <mergeCell ref="E54:G54"/>
    <mergeCell ref="H54:H55"/>
    <mergeCell ref="I54:L54"/>
    <mergeCell ref="M54:P54"/>
    <mergeCell ref="A65:P65"/>
    <mergeCell ref="B66:C66"/>
    <mergeCell ref="B67:C67"/>
    <mergeCell ref="B68:C68"/>
    <mergeCell ref="B70:C70"/>
    <mergeCell ref="B71:C71"/>
    <mergeCell ref="B72:C72"/>
    <mergeCell ref="B56:C56"/>
    <mergeCell ref="A57:P57"/>
    <mergeCell ref="B58:C58"/>
    <mergeCell ref="B59:C59"/>
    <mergeCell ref="B60:C60"/>
    <mergeCell ref="B61:C61"/>
    <mergeCell ref="B62:C62"/>
    <mergeCell ref="B63:C63"/>
    <mergeCell ref="A64:D64"/>
    <mergeCell ref="B69:C69"/>
    <mergeCell ref="B73:C73"/>
    <mergeCell ref="B74:C74"/>
    <mergeCell ref="A75:D75"/>
    <mergeCell ref="A76:D76"/>
    <mergeCell ref="K77:P77"/>
    <mergeCell ref="A78:P78"/>
    <mergeCell ref="F79:H79"/>
    <mergeCell ref="I79:J79"/>
    <mergeCell ref="K79:P79"/>
    <mergeCell ref="D80:E80"/>
    <mergeCell ref="I80:J80"/>
    <mergeCell ref="K80:P80"/>
    <mergeCell ref="A81:A82"/>
    <mergeCell ref="B81:C82"/>
    <mergeCell ref="D81:D82"/>
    <mergeCell ref="E81:G81"/>
    <mergeCell ref="H81:H82"/>
    <mergeCell ref="I81:L81"/>
    <mergeCell ref="M81:P81"/>
    <mergeCell ref="B83:C83"/>
    <mergeCell ref="A84:P84"/>
    <mergeCell ref="B85:C85"/>
    <mergeCell ref="B86:C86"/>
    <mergeCell ref="B87:C87"/>
    <mergeCell ref="B88:C88"/>
    <mergeCell ref="B89:C89"/>
    <mergeCell ref="A90:D90"/>
    <mergeCell ref="A91:P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A101:D101"/>
    <mergeCell ref="A102:D102"/>
    <mergeCell ref="K103:P103"/>
    <mergeCell ref="A104:P104"/>
    <mergeCell ref="F105:H105"/>
    <mergeCell ref="I105:J105"/>
    <mergeCell ref="K105:P105"/>
    <mergeCell ref="D106:E106"/>
    <mergeCell ref="I106:J106"/>
    <mergeCell ref="K106:P106"/>
    <mergeCell ref="A107:A108"/>
    <mergeCell ref="B107:C108"/>
    <mergeCell ref="D107:D108"/>
    <mergeCell ref="E107:G107"/>
    <mergeCell ref="H107:H108"/>
    <mergeCell ref="I107:L107"/>
    <mergeCell ref="M107:P107"/>
    <mergeCell ref="B109:C109"/>
    <mergeCell ref="A110:P110"/>
    <mergeCell ref="A138:P138"/>
    <mergeCell ref="B146:C146"/>
    <mergeCell ref="B124:C124"/>
    <mergeCell ref="B125:C125"/>
    <mergeCell ref="B126:C126"/>
    <mergeCell ref="B127:C127"/>
    <mergeCell ref="B128:C128"/>
    <mergeCell ref="B111:C111"/>
    <mergeCell ref="B112:C112"/>
    <mergeCell ref="B113:C113"/>
    <mergeCell ref="B114:C114"/>
    <mergeCell ref="B115:C115"/>
    <mergeCell ref="B116:C116"/>
    <mergeCell ref="A117:D117"/>
    <mergeCell ref="A118:P118"/>
    <mergeCell ref="B119:C119"/>
    <mergeCell ref="B120:C120"/>
    <mergeCell ref="B121:C121"/>
    <mergeCell ref="B122:C122"/>
    <mergeCell ref="A135:A136"/>
    <mergeCell ref="B135:C136"/>
    <mergeCell ref="D135:D136"/>
    <mergeCell ref="E135:G135"/>
    <mergeCell ref="H135:H136"/>
    <mergeCell ref="K157:P157"/>
    <mergeCell ref="A158:P158"/>
    <mergeCell ref="F159:H159"/>
    <mergeCell ref="I159:J159"/>
    <mergeCell ref="K159:P159"/>
    <mergeCell ref="B140:C140"/>
    <mergeCell ref="B141:C141"/>
    <mergeCell ref="B142:C142"/>
    <mergeCell ref="B143:C143"/>
    <mergeCell ref="A144:D144"/>
    <mergeCell ref="A145:P145"/>
    <mergeCell ref="B147:C147"/>
    <mergeCell ref="B148:C148"/>
    <mergeCell ref="B150:C150"/>
    <mergeCell ref="B151:C151"/>
    <mergeCell ref="B152:C152"/>
    <mergeCell ref="B153:C153"/>
    <mergeCell ref="B154:C154"/>
    <mergeCell ref="A155:D155"/>
    <mergeCell ref="A156:D156"/>
    <mergeCell ref="I135:L135"/>
    <mergeCell ref="M135:P135"/>
    <mergeCell ref="B137:C137"/>
    <mergeCell ref="A129:D129"/>
    <mergeCell ref="A130:D130"/>
    <mergeCell ref="K131:P131"/>
    <mergeCell ref="A132:P132"/>
    <mergeCell ref="F133:H133"/>
    <mergeCell ref="I133:J133"/>
    <mergeCell ref="K133:P133"/>
    <mergeCell ref="D134:E134"/>
    <mergeCell ref="I134:J134"/>
    <mergeCell ref="K134:P134"/>
    <mergeCell ref="D160:E160"/>
    <mergeCell ref="I160:J160"/>
    <mergeCell ref="K160:P160"/>
    <mergeCell ref="A161:A162"/>
    <mergeCell ref="B161:C162"/>
    <mergeCell ref="D161:D162"/>
    <mergeCell ref="E161:G161"/>
    <mergeCell ref="H161:H162"/>
    <mergeCell ref="I161:L161"/>
    <mergeCell ref="M161:P161"/>
    <mergeCell ref="B172:C172"/>
    <mergeCell ref="B173:C173"/>
    <mergeCell ref="B174:C174"/>
    <mergeCell ref="B175:C175"/>
    <mergeCell ref="B257:C257"/>
    <mergeCell ref="B178:C178"/>
    <mergeCell ref="B179:C179"/>
    <mergeCell ref="B180:C180"/>
    <mergeCell ref="B163:C163"/>
    <mergeCell ref="A164:P164"/>
    <mergeCell ref="B165:C165"/>
    <mergeCell ref="B166:C166"/>
    <mergeCell ref="B167:C167"/>
    <mergeCell ref="B168:C168"/>
    <mergeCell ref="B169:C169"/>
    <mergeCell ref="A170:D170"/>
    <mergeCell ref="A171:P171"/>
    <mergeCell ref="A181:D181"/>
    <mergeCell ref="A182:D182"/>
    <mergeCell ref="K183:P183"/>
    <mergeCell ref="A184:P184"/>
    <mergeCell ref="F185:H185"/>
    <mergeCell ref="I185:J185"/>
    <mergeCell ref="K185:P185"/>
    <mergeCell ref="D186:E186"/>
    <mergeCell ref="I186:J186"/>
    <mergeCell ref="K186:P186"/>
    <mergeCell ref="B191:C191"/>
    <mergeCell ref="B192:C192"/>
    <mergeCell ref="B193:C193"/>
    <mergeCell ref="B194:C194"/>
    <mergeCell ref="B195:C195"/>
    <mergeCell ref="B196:C196"/>
    <mergeCell ref="A197:D197"/>
    <mergeCell ref="A198:P198"/>
    <mergeCell ref="A187:A188"/>
    <mergeCell ref="B187:C188"/>
    <mergeCell ref="D187:D188"/>
    <mergeCell ref="E187:G187"/>
    <mergeCell ref="H187:H188"/>
    <mergeCell ref="I187:L187"/>
    <mergeCell ref="M187:P187"/>
    <mergeCell ref="B189:C189"/>
    <mergeCell ref="A190:P190"/>
    <mergeCell ref="B200:C200"/>
    <mergeCell ref="B201:C201"/>
    <mergeCell ref="B202:C202"/>
    <mergeCell ref="B203:C203"/>
    <mergeCell ref="B204:C204"/>
    <mergeCell ref="B205:C205"/>
    <mergeCell ref="B206:C206"/>
    <mergeCell ref="A207:D207"/>
    <mergeCell ref="A208:D208"/>
    <mergeCell ref="K209:P209"/>
    <mergeCell ref="A210:P210"/>
    <mergeCell ref="F211:H211"/>
    <mergeCell ref="I211:J211"/>
    <mergeCell ref="K211:P211"/>
    <mergeCell ref="D212:E212"/>
    <mergeCell ref="I212:J212"/>
    <mergeCell ref="K212:P212"/>
    <mergeCell ref="A213:A214"/>
    <mergeCell ref="B213:C214"/>
    <mergeCell ref="D213:D214"/>
    <mergeCell ref="E213:G213"/>
    <mergeCell ref="H213:H214"/>
    <mergeCell ref="I213:L213"/>
    <mergeCell ref="M213:P213"/>
    <mergeCell ref="B215:C215"/>
    <mergeCell ref="A216:P216"/>
    <mergeCell ref="B217:C217"/>
    <mergeCell ref="B218:C218"/>
    <mergeCell ref="B219:C219"/>
    <mergeCell ref="B220:C220"/>
    <mergeCell ref="B221:C221"/>
    <mergeCell ref="B222:C222"/>
    <mergeCell ref="A223:D223"/>
    <mergeCell ref="A236:D236"/>
    <mergeCell ref="K237:P237"/>
    <mergeCell ref="A238:P238"/>
    <mergeCell ref="F239:H239"/>
    <mergeCell ref="I239:J239"/>
    <mergeCell ref="K239:P239"/>
    <mergeCell ref="A224:P224"/>
    <mergeCell ref="B225:C225"/>
    <mergeCell ref="B226:C226"/>
    <mergeCell ref="B227:C227"/>
    <mergeCell ref="B228:C228"/>
    <mergeCell ref="B230:C230"/>
    <mergeCell ref="B231:C231"/>
    <mergeCell ref="B232:C232"/>
    <mergeCell ref="A262:D262"/>
    <mergeCell ref="A263:D263"/>
    <mergeCell ref="K264:P264"/>
    <mergeCell ref="A265:P265"/>
    <mergeCell ref="F266:H266"/>
    <mergeCell ref="I266:J266"/>
    <mergeCell ref="K266:P266"/>
    <mergeCell ref="D267:E267"/>
    <mergeCell ref="I267:J267"/>
    <mergeCell ref="K267:P267"/>
    <mergeCell ref="A277:D277"/>
    <mergeCell ref="A278:P278"/>
    <mergeCell ref="B279:C279"/>
    <mergeCell ref="A268:A269"/>
    <mergeCell ref="B268:C269"/>
    <mergeCell ref="D268:D269"/>
    <mergeCell ref="E268:G268"/>
    <mergeCell ref="H268:H269"/>
    <mergeCell ref="I268:L268"/>
    <mergeCell ref="M268:P268"/>
    <mergeCell ref="B270:C270"/>
    <mergeCell ref="A271:P271"/>
    <mergeCell ref="B272:C272"/>
    <mergeCell ref="B273:C273"/>
    <mergeCell ref="B274:C274"/>
    <mergeCell ref="B275:C275"/>
    <mergeCell ref="B276:C276"/>
    <mergeCell ref="B258:C258"/>
    <mergeCell ref="B259:C259"/>
    <mergeCell ref="B260:C260"/>
    <mergeCell ref="B261:C261"/>
    <mergeCell ref="B245:C245"/>
    <mergeCell ref="B247:C247"/>
    <mergeCell ref="B248:C248"/>
    <mergeCell ref="B249:C249"/>
    <mergeCell ref="B250:C250"/>
    <mergeCell ref="B256:C256"/>
    <mergeCell ref="A251:D251"/>
    <mergeCell ref="A252:P252"/>
    <mergeCell ref="B254:C254"/>
    <mergeCell ref="B255:C255"/>
    <mergeCell ref="B280:C280"/>
    <mergeCell ref="B281:C281"/>
    <mergeCell ref="B282:C282"/>
    <mergeCell ref="B283:C283"/>
    <mergeCell ref="B284:C284"/>
    <mergeCell ref="B285:C285"/>
    <mergeCell ref="B286:C286"/>
    <mergeCell ref="A287:D287"/>
    <mergeCell ref="A288:D288"/>
    <mergeCell ref="K289:P289"/>
    <mergeCell ref="A290:P290"/>
    <mergeCell ref="F291:H291"/>
    <mergeCell ref="I291:J291"/>
    <mergeCell ref="K291:P291"/>
    <mergeCell ref="D292:E292"/>
    <mergeCell ref="I292:J292"/>
    <mergeCell ref="K292:P292"/>
    <mergeCell ref="A293:A294"/>
    <mergeCell ref="B293:C294"/>
    <mergeCell ref="D293:D294"/>
    <mergeCell ref="E293:G293"/>
    <mergeCell ref="H293:H294"/>
    <mergeCell ref="I293:L293"/>
    <mergeCell ref="M293:P293"/>
    <mergeCell ref="B304:C304"/>
    <mergeCell ref="B307:C307"/>
    <mergeCell ref="B295:C295"/>
    <mergeCell ref="A296:P296"/>
    <mergeCell ref="B298:C298"/>
    <mergeCell ref="B299:C299"/>
    <mergeCell ref="B300:C300"/>
    <mergeCell ref="B301:C301"/>
    <mergeCell ref="A302:D302"/>
    <mergeCell ref="A303:P303"/>
    <mergeCell ref="B297:C297"/>
    <mergeCell ref="A313:D313"/>
    <mergeCell ref="A314:D314"/>
    <mergeCell ref="A315:D315"/>
    <mergeCell ref="A316:D316"/>
    <mergeCell ref="K319:P319"/>
    <mergeCell ref="B305:C305"/>
    <mergeCell ref="B306:C306"/>
    <mergeCell ref="B308:C308"/>
    <mergeCell ref="B309:C309"/>
    <mergeCell ref="B310:C310"/>
    <mergeCell ref="B311:C311"/>
    <mergeCell ref="B312:C312"/>
    <mergeCell ref="B123:C123"/>
    <mergeCell ref="B139:C139"/>
    <mergeCell ref="B149:C149"/>
    <mergeCell ref="B176:C176"/>
    <mergeCell ref="B177:C177"/>
    <mergeCell ref="B199:C199"/>
    <mergeCell ref="B229:C229"/>
    <mergeCell ref="B246:C246"/>
    <mergeCell ref="B253:C253"/>
    <mergeCell ref="B243:C243"/>
    <mergeCell ref="A244:P244"/>
    <mergeCell ref="D240:E240"/>
    <mergeCell ref="I240:J240"/>
    <mergeCell ref="K240:P240"/>
    <mergeCell ref="A241:A242"/>
    <mergeCell ref="B241:C242"/>
    <mergeCell ref="D241:D242"/>
    <mergeCell ref="E241:G241"/>
    <mergeCell ref="H241:H242"/>
    <mergeCell ref="I241:L241"/>
    <mergeCell ref="M241:P241"/>
    <mergeCell ref="B233:C233"/>
    <mergeCell ref="B234:C234"/>
    <mergeCell ref="A235:D235"/>
  </mergeCells>
  <pageMargins left="0.39370078740157483" right="0.39370078740157483" top="0.39370078740157483" bottom="0.39370078740157483" header="0" footer="0"/>
  <pageSetup paperSize="9" pageOrder="overThenDown" orientation="portrait" r:id="rId1"/>
  <rowBreaks count="12" manualBreakCount="12">
    <brk id="25" max="16383" man="1"/>
    <brk id="49" max="16383" man="1"/>
    <brk id="76" max="16383" man="1"/>
    <brk id="102" max="16383" man="1"/>
    <brk id="130" max="16383" man="1"/>
    <brk id="156" max="16383" man="1"/>
    <brk id="182" max="16383" man="1"/>
    <brk id="208" max="16383" man="1"/>
    <brk id="236" max="16383" man="1"/>
    <brk id="263" max="16383" man="1"/>
    <brk id="288" max="16383" man="1"/>
    <brk id="3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P193"/>
  <sheetViews>
    <sheetView workbookViewId="0">
      <selection activeCell="A10" sqref="A10:P10"/>
    </sheetView>
  </sheetViews>
  <sheetFormatPr defaultColWidth="10.5" defaultRowHeight="11.45" customHeight="1" x14ac:dyDescent="0.2"/>
  <cols>
    <col min="1" max="1" width="9.5" style="1" customWidth="1"/>
    <col min="2" max="2" width="16.6640625" style="1" customWidth="1"/>
    <col min="3" max="3" width="15" style="1" customWidth="1"/>
    <col min="4" max="4" width="12.83203125" style="1" customWidth="1"/>
    <col min="5" max="7" width="5.6640625" style="1" customWidth="1"/>
    <col min="8" max="8" width="10.1640625" style="1" customWidth="1"/>
    <col min="9" max="10" width="5.6640625" style="1" customWidth="1"/>
    <col min="11" max="11" width="6.83203125" style="1" customWidth="1"/>
    <col min="12" max="13" width="5.6640625" style="1" customWidth="1"/>
    <col min="14" max="14" width="7.5" style="1" customWidth="1"/>
    <col min="15" max="16" width="5.6640625" style="1" customWidth="1"/>
    <col min="17" max="16384" width="10.5" style="2"/>
  </cols>
  <sheetData>
    <row r="1" spans="1:16" ht="11.1" customHeight="1" x14ac:dyDescent="0.2">
      <c r="K1" s="30"/>
      <c r="L1" s="30"/>
      <c r="M1" s="30"/>
      <c r="N1" s="30"/>
      <c r="O1" s="30"/>
      <c r="P1" s="30"/>
    </row>
    <row r="2" spans="1:16" ht="11.1" customHeight="1" x14ac:dyDescent="0.2">
      <c r="K2" s="30"/>
      <c r="L2" s="30"/>
      <c r="M2" s="30"/>
      <c r="N2" s="30"/>
      <c r="O2" s="30"/>
      <c r="P2" s="30"/>
    </row>
    <row r="3" spans="1:16" ht="15.95" customHeight="1" x14ac:dyDescent="0.25">
      <c r="A3" s="35" t="s">
        <v>105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1.1" customHeight="1" x14ac:dyDescent="0.2">
      <c r="A4" s="14" t="s">
        <v>118</v>
      </c>
      <c r="E4" s="4" t="s">
        <v>1</v>
      </c>
      <c r="F4" s="22" t="s">
        <v>2</v>
      </c>
      <c r="G4" s="22"/>
      <c r="H4" s="22"/>
      <c r="I4" s="21" t="s">
        <v>3</v>
      </c>
      <c r="J4" s="21"/>
      <c r="K4" s="33" t="s">
        <v>4</v>
      </c>
      <c r="L4" s="33"/>
      <c r="M4" s="33"/>
      <c r="N4" s="33"/>
      <c r="O4" s="33"/>
      <c r="P4" s="33"/>
    </row>
    <row r="5" spans="1:16" ht="11.1" customHeight="1" x14ac:dyDescent="0.2">
      <c r="D5" s="51" t="s">
        <v>5</v>
      </c>
      <c r="E5" s="51"/>
      <c r="F5" s="1" t="s">
        <v>6</v>
      </c>
      <c r="I5" s="51" t="s">
        <v>7</v>
      </c>
      <c r="J5" s="51"/>
      <c r="K5" s="52" t="s">
        <v>127</v>
      </c>
      <c r="L5" s="52"/>
      <c r="M5" s="52"/>
      <c r="N5" s="52"/>
      <c r="O5" s="52"/>
      <c r="P5" s="52"/>
    </row>
    <row r="6" spans="1:16" ht="21.95" customHeight="1" x14ac:dyDescent="0.2">
      <c r="A6" s="23" t="s">
        <v>8</v>
      </c>
      <c r="B6" s="49" t="s">
        <v>9</v>
      </c>
      <c r="C6" s="50"/>
      <c r="D6" s="23" t="s">
        <v>10</v>
      </c>
      <c r="E6" s="41" t="s">
        <v>11</v>
      </c>
      <c r="F6" s="42"/>
      <c r="G6" s="43"/>
      <c r="H6" s="23" t="s">
        <v>12</v>
      </c>
      <c r="I6" s="41" t="s">
        <v>13</v>
      </c>
      <c r="J6" s="42"/>
      <c r="K6" s="42"/>
      <c r="L6" s="43"/>
      <c r="M6" s="41" t="s">
        <v>14</v>
      </c>
      <c r="N6" s="42"/>
      <c r="O6" s="42"/>
      <c r="P6" s="43"/>
    </row>
    <row r="7" spans="1:16" ht="21.95" customHeight="1" x14ac:dyDescent="0.2">
      <c r="A7" s="24"/>
      <c r="B7" s="25"/>
      <c r="C7" s="26"/>
      <c r="D7" s="24"/>
      <c r="E7" s="5" t="s">
        <v>15</v>
      </c>
      <c r="F7" s="5" t="s">
        <v>16</v>
      </c>
      <c r="G7" s="5" t="s">
        <v>17</v>
      </c>
      <c r="H7" s="24"/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5" t="s">
        <v>23</v>
      </c>
      <c r="O7" s="5" t="s">
        <v>24</v>
      </c>
      <c r="P7" s="5" t="s">
        <v>25</v>
      </c>
    </row>
    <row r="8" spans="1:16" ht="11.1" customHeight="1" x14ac:dyDescent="0.2">
      <c r="A8" s="6">
        <v>1</v>
      </c>
      <c r="B8" s="44">
        <v>2</v>
      </c>
      <c r="C8" s="45"/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</row>
    <row r="9" spans="1:16" ht="11.1" customHeight="1" x14ac:dyDescent="0.2">
      <c r="A9" s="46" t="s">
        <v>26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</row>
    <row r="10" spans="1:16" ht="21.95" customHeight="1" x14ac:dyDescent="0.2">
      <c r="A10" s="7">
        <v>853</v>
      </c>
      <c r="B10" s="36" t="s">
        <v>27</v>
      </c>
      <c r="C10" s="37"/>
      <c r="D10" s="7">
        <v>200</v>
      </c>
      <c r="E10" s="7">
        <v>7.48</v>
      </c>
      <c r="F10" s="7">
        <v>8</v>
      </c>
      <c r="G10" s="7">
        <v>27.11</v>
      </c>
      <c r="H10" s="7">
        <v>187.9</v>
      </c>
      <c r="I10" s="7">
        <v>0.11</v>
      </c>
      <c r="J10" s="7">
        <v>2.06</v>
      </c>
      <c r="K10" s="7">
        <v>32</v>
      </c>
      <c r="L10" s="7">
        <v>0.42</v>
      </c>
      <c r="M10" s="7">
        <v>198</v>
      </c>
      <c r="N10" s="7">
        <v>167</v>
      </c>
      <c r="O10" s="7">
        <v>27</v>
      </c>
      <c r="P10" s="7"/>
    </row>
    <row r="11" spans="1:16" ht="11.1" customHeight="1" x14ac:dyDescent="0.2">
      <c r="A11" s="7">
        <v>677.08</v>
      </c>
      <c r="B11" s="36" t="s">
        <v>125</v>
      </c>
      <c r="C11" s="37"/>
      <c r="D11" s="7">
        <v>70</v>
      </c>
      <c r="E11" s="7">
        <v>6.83</v>
      </c>
      <c r="F11" s="7">
        <v>8</v>
      </c>
      <c r="G11" s="7">
        <v>23.2</v>
      </c>
      <c r="H11" s="7">
        <v>218</v>
      </c>
      <c r="I11" s="7">
        <v>0.17</v>
      </c>
      <c r="J11" s="7">
        <v>60.49</v>
      </c>
      <c r="K11" s="7">
        <v>86</v>
      </c>
      <c r="L11" s="7">
        <v>1.38</v>
      </c>
      <c r="M11" s="7">
        <v>120</v>
      </c>
      <c r="N11" s="7">
        <v>133</v>
      </c>
      <c r="O11" s="7">
        <v>59</v>
      </c>
      <c r="P11" s="7">
        <v>15</v>
      </c>
    </row>
    <row r="12" spans="1:16" ht="11.1" customHeight="1" x14ac:dyDescent="0.2">
      <c r="A12" s="8">
        <v>1188</v>
      </c>
      <c r="B12" s="36" t="s">
        <v>28</v>
      </c>
      <c r="C12" s="37"/>
      <c r="D12" s="7">
        <v>200</v>
      </c>
      <c r="E12" s="7"/>
      <c r="F12" s="7"/>
      <c r="G12" s="7">
        <v>15.97</v>
      </c>
      <c r="H12" s="7">
        <v>63.8</v>
      </c>
      <c r="I12" s="7"/>
      <c r="J12" s="7"/>
      <c r="K12" s="7"/>
      <c r="L12" s="7"/>
      <c r="M12" s="7"/>
      <c r="N12" s="7"/>
      <c r="O12" s="7"/>
      <c r="P12" s="7"/>
    </row>
    <row r="13" spans="1:16" ht="11.1" customHeight="1" x14ac:dyDescent="0.2">
      <c r="A13" s="7">
        <v>693</v>
      </c>
      <c r="B13" s="36" t="s">
        <v>29</v>
      </c>
      <c r="C13" s="37"/>
      <c r="D13" s="7">
        <v>30</v>
      </c>
      <c r="E13" s="7">
        <v>2.25</v>
      </c>
      <c r="F13" s="7">
        <v>0.72</v>
      </c>
      <c r="G13" s="7">
        <v>1.34</v>
      </c>
      <c r="H13" s="7">
        <v>19.5</v>
      </c>
      <c r="I13" s="7">
        <v>0.04</v>
      </c>
      <c r="J13" s="7"/>
      <c r="K13" s="7"/>
      <c r="L13" s="7">
        <v>1.17</v>
      </c>
      <c r="M13" s="7">
        <v>6</v>
      </c>
      <c r="N13" s="7">
        <v>22</v>
      </c>
      <c r="O13" s="7">
        <v>4</v>
      </c>
      <c r="P13" s="7"/>
    </row>
    <row r="14" spans="1:16" ht="11.1" customHeight="1" x14ac:dyDescent="0.2">
      <c r="A14" s="7">
        <v>976.03</v>
      </c>
      <c r="B14" s="36" t="s">
        <v>106</v>
      </c>
      <c r="C14" s="37"/>
      <c r="D14" s="7">
        <v>150</v>
      </c>
      <c r="E14" s="7">
        <v>0.64</v>
      </c>
      <c r="F14" s="7">
        <v>1</v>
      </c>
      <c r="G14" s="7">
        <v>15.68</v>
      </c>
      <c r="H14" s="7">
        <v>45.2</v>
      </c>
      <c r="I14" s="7">
        <v>0.05</v>
      </c>
      <c r="J14" s="7">
        <v>16</v>
      </c>
      <c r="K14" s="7"/>
      <c r="L14" s="7">
        <v>0.32</v>
      </c>
      <c r="M14" s="7">
        <v>26</v>
      </c>
      <c r="N14" s="7">
        <v>18</v>
      </c>
      <c r="O14" s="7">
        <v>14</v>
      </c>
      <c r="P14" s="7">
        <v>4</v>
      </c>
    </row>
    <row r="15" spans="1:16" ht="11.1" customHeight="1" x14ac:dyDescent="0.2">
      <c r="A15" s="38" t="s">
        <v>30</v>
      </c>
      <c r="B15" s="39"/>
      <c r="C15" s="39"/>
      <c r="D15" s="40"/>
      <c r="E15" s="7">
        <f>SUM(E10:E14)</f>
        <v>17.200000000000003</v>
      </c>
      <c r="F15" s="7">
        <f t="shared" ref="F15:P15" si="0">SUM(F10:F14)</f>
        <v>17.72</v>
      </c>
      <c r="G15" s="7">
        <f t="shared" si="0"/>
        <v>83.300000000000011</v>
      </c>
      <c r="H15" s="7">
        <f t="shared" si="0"/>
        <v>534.4</v>
      </c>
      <c r="I15" s="7">
        <f t="shared" si="0"/>
        <v>0.37</v>
      </c>
      <c r="J15" s="7">
        <f t="shared" si="0"/>
        <v>78.550000000000011</v>
      </c>
      <c r="K15" s="7">
        <f t="shared" si="0"/>
        <v>118</v>
      </c>
      <c r="L15" s="7">
        <f t="shared" si="0"/>
        <v>3.2899999999999996</v>
      </c>
      <c r="M15" s="7">
        <f t="shared" si="0"/>
        <v>350</v>
      </c>
      <c r="N15" s="7">
        <f t="shared" si="0"/>
        <v>340</v>
      </c>
      <c r="O15" s="7">
        <f t="shared" si="0"/>
        <v>104</v>
      </c>
      <c r="P15" s="7">
        <f t="shared" si="0"/>
        <v>19</v>
      </c>
    </row>
    <row r="16" spans="1:16" s="1" customFormat="1" ht="11.1" customHeight="1" x14ac:dyDescent="0.2">
      <c r="A16" s="38" t="s">
        <v>39</v>
      </c>
      <c r="B16" s="39"/>
      <c r="C16" s="39"/>
      <c r="D16" s="40"/>
      <c r="E16" s="7">
        <f>E15</f>
        <v>17.200000000000003</v>
      </c>
      <c r="F16" s="7">
        <f t="shared" ref="F16:P16" si="1">F15</f>
        <v>17.72</v>
      </c>
      <c r="G16" s="7">
        <f t="shared" si="1"/>
        <v>83.300000000000011</v>
      </c>
      <c r="H16" s="7">
        <f t="shared" si="1"/>
        <v>534.4</v>
      </c>
      <c r="I16" s="7">
        <f t="shared" si="1"/>
        <v>0.37</v>
      </c>
      <c r="J16" s="7">
        <f t="shared" si="1"/>
        <v>78.550000000000011</v>
      </c>
      <c r="K16" s="7">
        <f t="shared" si="1"/>
        <v>118</v>
      </c>
      <c r="L16" s="7">
        <f t="shared" si="1"/>
        <v>3.2899999999999996</v>
      </c>
      <c r="M16" s="7">
        <f t="shared" si="1"/>
        <v>350</v>
      </c>
      <c r="N16" s="7">
        <f t="shared" si="1"/>
        <v>340</v>
      </c>
      <c r="O16" s="7">
        <f t="shared" si="1"/>
        <v>104</v>
      </c>
      <c r="P16" s="7">
        <f t="shared" si="1"/>
        <v>19</v>
      </c>
    </row>
    <row r="17" spans="1:16" ht="11.1" customHeight="1" x14ac:dyDescent="0.2">
      <c r="K17" s="55"/>
      <c r="L17" s="55"/>
      <c r="M17" s="55"/>
      <c r="N17" s="55"/>
      <c r="O17" s="55"/>
      <c r="P17" s="55"/>
    </row>
    <row r="18" spans="1:16" ht="11.1" customHeight="1" x14ac:dyDescent="0.2">
      <c r="A18" s="31" t="s">
        <v>40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ht="11.1" customHeight="1" x14ac:dyDescent="0.2">
      <c r="A19" s="14" t="s">
        <v>118</v>
      </c>
      <c r="E19" s="4" t="s">
        <v>1</v>
      </c>
      <c r="F19" s="22" t="s">
        <v>41</v>
      </c>
      <c r="G19" s="22"/>
      <c r="H19" s="22"/>
      <c r="I19" s="21" t="s">
        <v>3</v>
      </c>
      <c r="J19" s="21"/>
      <c r="K19" s="33" t="s">
        <v>4</v>
      </c>
      <c r="L19" s="33"/>
      <c r="M19" s="33"/>
      <c r="N19" s="33"/>
      <c r="O19" s="33"/>
      <c r="P19" s="33"/>
    </row>
    <row r="20" spans="1:16" ht="11.1" customHeight="1" x14ac:dyDescent="0.2">
      <c r="D20" s="51" t="s">
        <v>5</v>
      </c>
      <c r="E20" s="51"/>
      <c r="F20" s="1">
        <v>1</v>
      </c>
      <c r="I20" s="51" t="s">
        <v>7</v>
      </c>
      <c r="J20" s="51"/>
      <c r="K20" s="52" t="s">
        <v>127</v>
      </c>
      <c r="L20" s="52"/>
      <c r="M20" s="52"/>
      <c r="N20" s="52"/>
      <c r="O20" s="52"/>
      <c r="P20" s="52"/>
    </row>
    <row r="21" spans="1:16" ht="21.95" customHeight="1" x14ac:dyDescent="0.2">
      <c r="A21" s="23" t="s">
        <v>8</v>
      </c>
      <c r="B21" s="49" t="s">
        <v>9</v>
      </c>
      <c r="C21" s="50"/>
      <c r="D21" s="23" t="s">
        <v>10</v>
      </c>
      <c r="E21" s="41" t="s">
        <v>11</v>
      </c>
      <c r="F21" s="42"/>
      <c r="G21" s="43"/>
      <c r="H21" s="23" t="s">
        <v>12</v>
      </c>
      <c r="I21" s="41" t="s">
        <v>13</v>
      </c>
      <c r="J21" s="42"/>
      <c r="K21" s="42"/>
      <c r="L21" s="43"/>
      <c r="M21" s="41" t="s">
        <v>14</v>
      </c>
      <c r="N21" s="42"/>
      <c r="O21" s="42"/>
      <c r="P21" s="43"/>
    </row>
    <row r="22" spans="1:16" ht="21.95" customHeight="1" x14ac:dyDescent="0.2">
      <c r="A22" s="24"/>
      <c r="B22" s="25"/>
      <c r="C22" s="26"/>
      <c r="D22" s="24"/>
      <c r="E22" s="5" t="s">
        <v>15</v>
      </c>
      <c r="F22" s="5" t="s">
        <v>16</v>
      </c>
      <c r="G22" s="5" t="s">
        <v>17</v>
      </c>
      <c r="H22" s="24"/>
      <c r="I22" s="5" t="s">
        <v>18</v>
      </c>
      <c r="J22" s="5" t="s">
        <v>19</v>
      </c>
      <c r="K22" s="5" t="s">
        <v>20</v>
      </c>
      <c r="L22" s="5" t="s">
        <v>21</v>
      </c>
      <c r="M22" s="5" t="s">
        <v>22</v>
      </c>
      <c r="N22" s="5" t="s">
        <v>23</v>
      </c>
      <c r="O22" s="5" t="s">
        <v>24</v>
      </c>
      <c r="P22" s="5" t="s">
        <v>25</v>
      </c>
    </row>
    <row r="23" spans="1:16" ht="11.1" customHeight="1" x14ac:dyDescent="0.2">
      <c r="A23" s="6">
        <v>1</v>
      </c>
      <c r="B23" s="44">
        <v>2</v>
      </c>
      <c r="C23" s="45"/>
      <c r="D23" s="6">
        <v>3</v>
      </c>
      <c r="E23" s="6">
        <v>4</v>
      </c>
      <c r="F23" s="6">
        <v>5</v>
      </c>
      <c r="G23" s="6">
        <v>6</v>
      </c>
      <c r="H23" s="6">
        <v>7</v>
      </c>
      <c r="I23" s="6">
        <v>8</v>
      </c>
      <c r="J23" s="6">
        <v>9</v>
      </c>
      <c r="K23" s="6">
        <v>10</v>
      </c>
      <c r="L23" s="6">
        <v>11</v>
      </c>
      <c r="M23" s="6">
        <v>12</v>
      </c>
      <c r="N23" s="6">
        <v>13</v>
      </c>
      <c r="O23" s="6">
        <v>14</v>
      </c>
      <c r="P23" s="6">
        <v>15</v>
      </c>
    </row>
    <row r="24" spans="1:16" ht="11.1" customHeight="1" x14ac:dyDescent="0.2">
      <c r="A24" s="46" t="s">
        <v>26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</row>
    <row r="25" spans="1:16" ht="11.1" customHeight="1" x14ac:dyDescent="0.2">
      <c r="A25" s="8">
        <v>1028</v>
      </c>
      <c r="B25" s="18" t="s">
        <v>130</v>
      </c>
      <c r="C25" s="18"/>
      <c r="D25" s="7">
        <v>80</v>
      </c>
      <c r="E25" s="7">
        <v>11.57</v>
      </c>
      <c r="F25" s="7">
        <v>7</v>
      </c>
      <c r="G25" s="7">
        <v>7.22</v>
      </c>
      <c r="H25" s="7">
        <v>240</v>
      </c>
      <c r="I25" s="7">
        <v>0.09</v>
      </c>
      <c r="J25" s="7">
        <v>2.1</v>
      </c>
      <c r="K25" s="7">
        <v>62</v>
      </c>
      <c r="L25" s="7">
        <v>1.96</v>
      </c>
      <c r="M25" s="7">
        <v>22</v>
      </c>
      <c r="N25" s="7">
        <v>163</v>
      </c>
      <c r="O25" s="7">
        <v>23</v>
      </c>
      <c r="P25" s="7">
        <v>2</v>
      </c>
    </row>
    <row r="26" spans="1:16" ht="11.1" customHeight="1" x14ac:dyDescent="0.2">
      <c r="A26" s="7">
        <v>512</v>
      </c>
      <c r="B26" s="36" t="s">
        <v>42</v>
      </c>
      <c r="C26" s="37"/>
      <c r="D26" s="7">
        <v>180</v>
      </c>
      <c r="E26" s="7">
        <v>4.01</v>
      </c>
      <c r="F26" s="7">
        <v>7</v>
      </c>
      <c r="G26" s="7">
        <v>42.01</v>
      </c>
      <c r="H26" s="7">
        <v>189.6</v>
      </c>
      <c r="I26" s="7">
        <v>0.05</v>
      </c>
      <c r="J26" s="7"/>
      <c r="K26" s="7">
        <v>28</v>
      </c>
      <c r="L26" s="7">
        <v>0.32</v>
      </c>
      <c r="M26" s="7">
        <v>6</v>
      </c>
      <c r="N26" s="7">
        <v>96</v>
      </c>
      <c r="O26" s="7">
        <v>32</v>
      </c>
      <c r="P26" s="7">
        <v>1</v>
      </c>
    </row>
    <row r="27" spans="1:16" ht="11.1" customHeight="1" x14ac:dyDescent="0.2">
      <c r="A27" s="7">
        <v>686</v>
      </c>
      <c r="B27" s="36" t="s">
        <v>43</v>
      </c>
      <c r="C27" s="37"/>
      <c r="D27" s="7">
        <v>200</v>
      </c>
      <c r="E27" s="7"/>
      <c r="F27" s="7"/>
      <c r="G27" s="7">
        <v>8.7420000000000009</v>
      </c>
      <c r="H27" s="7">
        <v>36</v>
      </c>
      <c r="I27" s="7"/>
      <c r="J27" s="7">
        <v>2.56</v>
      </c>
      <c r="K27" s="7"/>
      <c r="L27" s="7">
        <v>0.01</v>
      </c>
      <c r="M27" s="7">
        <v>3</v>
      </c>
      <c r="N27" s="7">
        <v>1</v>
      </c>
      <c r="O27" s="7">
        <v>1</v>
      </c>
      <c r="P27" s="7"/>
    </row>
    <row r="28" spans="1:16" ht="11.1" customHeight="1" x14ac:dyDescent="0.2">
      <c r="A28" s="7">
        <v>897</v>
      </c>
      <c r="B28" s="36" t="s">
        <v>37</v>
      </c>
      <c r="C28" s="37"/>
      <c r="D28" s="7">
        <v>30</v>
      </c>
      <c r="E28" s="7">
        <v>2.68</v>
      </c>
      <c r="F28" s="7">
        <v>1</v>
      </c>
      <c r="G28" s="7">
        <v>10.88</v>
      </c>
      <c r="H28" s="7">
        <v>68.5</v>
      </c>
      <c r="I28" s="7">
        <v>0.03</v>
      </c>
      <c r="J28" s="7"/>
      <c r="K28" s="7"/>
      <c r="L28" s="7">
        <v>0.28000000000000003</v>
      </c>
      <c r="M28" s="7">
        <v>5</v>
      </c>
      <c r="N28" s="7">
        <v>16</v>
      </c>
      <c r="O28" s="7">
        <v>4</v>
      </c>
      <c r="P28" s="7"/>
    </row>
    <row r="29" spans="1:16" ht="11.1" customHeight="1" x14ac:dyDescent="0.2">
      <c r="A29" s="8">
        <v>1148</v>
      </c>
      <c r="B29" s="36" t="s">
        <v>44</v>
      </c>
      <c r="C29" s="37"/>
      <c r="D29" s="7">
        <v>30</v>
      </c>
      <c r="E29" s="7">
        <v>2.13</v>
      </c>
      <c r="F29" s="7">
        <v>1</v>
      </c>
      <c r="G29" s="7">
        <v>12.13</v>
      </c>
      <c r="H29" s="7">
        <v>64.8</v>
      </c>
      <c r="I29" s="7">
        <v>0.05</v>
      </c>
      <c r="J29" s="7"/>
      <c r="K29" s="7"/>
      <c r="L29" s="7">
        <v>0.35</v>
      </c>
      <c r="M29" s="7">
        <v>9</v>
      </c>
      <c r="N29" s="7">
        <v>40</v>
      </c>
      <c r="O29" s="7">
        <v>12</v>
      </c>
      <c r="P29" s="7">
        <v>1</v>
      </c>
    </row>
    <row r="30" spans="1:16" ht="11.1" customHeight="1" x14ac:dyDescent="0.2">
      <c r="A30" s="7">
        <v>935</v>
      </c>
      <c r="B30" s="36" t="s">
        <v>45</v>
      </c>
      <c r="C30" s="37"/>
      <c r="D30" s="7">
        <v>125</v>
      </c>
      <c r="E30" s="7">
        <v>2.8</v>
      </c>
      <c r="F30" s="7">
        <v>2</v>
      </c>
      <c r="G30" s="7">
        <v>9.2899999999999991</v>
      </c>
      <c r="H30" s="7">
        <v>64</v>
      </c>
      <c r="I30" s="7">
        <v>0.03</v>
      </c>
      <c r="J30" s="7">
        <v>0.11</v>
      </c>
      <c r="K30" s="7">
        <v>13</v>
      </c>
      <c r="L30" s="7">
        <v>0.06</v>
      </c>
      <c r="M30" s="7">
        <v>22</v>
      </c>
      <c r="N30" s="7">
        <v>40</v>
      </c>
      <c r="O30" s="7">
        <v>12</v>
      </c>
      <c r="P30" s="7"/>
    </row>
    <row r="31" spans="1:16" ht="11.1" customHeight="1" x14ac:dyDescent="0.2">
      <c r="A31" s="38" t="s">
        <v>30</v>
      </c>
      <c r="B31" s="39"/>
      <c r="C31" s="39"/>
      <c r="D31" s="40"/>
      <c r="E31" s="7">
        <f>SUM(E25:E30)</f>
        <v>23.19</v>
      </c>
      <c r="F31" s="7">
        <f t="shared" ref="F31:P31" si="2">SUM(F25:F30)</f>
        <v>18</v>
      </c>
      <c r="G31" s="7">
        <f t="shared" si="2"/>
        <v>90.271999999999991</v>
      </c>
      <c r="H31" s="7">
        <f t="shared" si="2"/>
        <v>662.9</v>
      </c>
      <c r="I31" s="7">
        <f t="shared" si="2"/>
        <v>0.25</v>
      </c>
      <c r="J31" s="7">
        <f t="shared" si="2"/>
        <v>4.7700000000000005</v>
      </c>
      <c r="K31" s="7">
        <f t="shared" si="2"/>
        <v>103</v>
      </c>
      <c r="L31" s="7">
        <f t="shared" si="2"/>
        <v>2.9799999999999995</v>
      </c>
      <c r="M31" s="7">
        <f t="shared" si="2"/>
        <v>67</v>
      </c>
      <c r="N31" s="7">
        <f t="shared" si="2"/>
        <v>356</v>
      </c>
      <c r="O31" s="7">
        <f t="shared" si="2"/>
        <v>84</v>
      </c>
      <c r="P31" s="7">
        <f t="shared" si="2"/>
        <v>4</v>
      </c>
    </row>
    <row r="32" spans="1:16" s="1" customFormat="1" ht="11.1" customHeight="1" x14ac:dyDescent="0.2">
      <c r="A32" s="38" t="s">
        <v>39</v>
      </c>
      <c r="B32" s="39"/>
      <c r="C32" s="39"/>
      <c r="D32" s="40"/>
      <c r="E32" s="7">
        <f>E31</f>
        <v>23.19</v>
      </c>
      <c r="F32" s="7">
        <f t="shared" ref="F32:P32" si="3">F31</f>
        <v>18</v>
      </c>
      <c r="G32" s="7">
        <f t="shared" si="3"/>
        <v>90.271999999999991</v>
      </c>
      <c r="H32" s="7">
        <f t="shared" si="3"/>
        <v>662.9</v>
      </c>
      <c r="I32" s="7">
        <f t="shared" si="3"/>
        <v>0.25</v>
      </c>
      <c r="J32" s="7">
        <f t="shared" si="3"/>
        <v>4.7700000000000005</v>
      </c>
      <c r="K32" s="7">
        <f t="shared" si="3"/>
        <v>103</v>
      </c>
      <c r="L32" s="7">
        <f t="shared" si="3"/>
        <v>2.9799999999999995</v>
      </c>
      <c r="M32" s="7">
        <f t="shared" si="3"/>
        <v>67</v>
      </c>
      <c r="N32" s="7">
        <f t="shared" si="3"/>
        <v>356</v>
      </c>
      <c r="O32" s="7">
        <f t="shared" si="3"/>
        <v>84</v>
      </c>
      <c r="P32" s="7">
        <f t="shared" si="3"/>
        <v>4</v>
      </c>
    </row>
    <row r="33" spans="1:16" ht="11.1" customHeight="1" x14ac:dyDescent="0.2">
      <c r="K33" s="55"/>
      <c r="L33" s="55"/>
      <c r="M33" s="55"/>
      <c r="N33" s="55"/>
      <c r="O33" s="55"/>
      <c r="P33" s="55"/>
    </row>
    <row r="34" spans="1:16" ht="11.1" customHeight="1" x14ac:dyDescent="0.2">
      <c r="A34" s="31" t="s">
        <v>48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ht="11.1" customHeight="1" x14ac:dyDescent="0.2">
      <c r="A35" s="14" t="s">
        <v>118</v>
      </c>
      <c r="E35" s="4" t="s">
        <v>1</v>
      </c>
      <c r="F35" s="22" t="s">
        <v>49</v>
      </c>
      <c r="G35" s="22"/>
      <c r="H35" s="22"/>
      <c r="I35" s="21" t="s">
        <v>3</v>
      </c>
      <c r="J35" s="21"/>
      <c r="K35" s="33" t="s">
        <v>4</v>
      </c>
      <c r="L35" s="33"/>
      <c r="M35" s="33"/>
      <c r="N35" s="33"/>
      <c r="O35" s="33"/>
      <c r="P35" s="33"/>
    </row>
    <row r="36" spans="1:16" ht="11.1" customHeight="1" x14ac:dyDescent="0.2">
      <c r="D36" s="51" t="s">
        <v>5</v>
      </c>
      <c r="E36" s="51"/>
      <c r="F36" s="1">
        <v>1</v>
      </c>
      <c r="I36" s="51" t="s">
        <v>7</v>
      </c>
      <c r="J36" s="51"/>
      <c r="K36" s="52" t="s">
        <v>127</v>
      </c>
      <c r="L36" s="52"/>
      <c r="M36" s="52"/>
      <c r="N36" s="52"/>
      <c r="O36" s="52"/>
      <c r="P36" s="52"/>
    </row>
    <row r="37" spans="1:16" ht="21.95" customHeight="1" x14ac:dyDescent="0.2">
      <c r="A37" s="23" t="s">
        <v>8</v>
      </c>
      <c r="B37" s="49" t="s">
        <v>9</v>
      </c>
      <c r="C37" s="50"/>
      <c r="D37" s="23" t="s">
        <v>10</v>
      </c>
      <c r="E37" s="41" t="s">
        <v>11</v>
      </c>
      <c r="F37" s="42"/>
      <c r="G37" s="43"/>
      <c r="H37" s="23" t="s">
        <v>12</v>
      </c>
      <c r="I37" s="41" t="s">
        <v>13</v>
      </c>
      <c r="J37" s="42"/>
      <c r="K37" s="42"/>
      <c r="L37" s="43"/>
      <c r="M37" s="41" t="s">
        <v>14</v>
      </c>
      <c r="N37" s="42"/>
      <c r="O37" s="42"/>
      <c r="P37" s="43"/>
    </row>
    <row r="38" spans="1:16" ht="21.95" customHeight="1" x14ac:dyDescent="0.2">
      <c r="A38" s="24"/>
      <c r="B38" s="25"/>
      <c r="C38" s="26"/>
      <c r="D38" s="24"/>
      <c r="E38" s="5" t="s">
        <v>15</v>
      </c>
      <c r="F38" s="5" t="s">
        <v>16</v>
      </c>
      <c r="G38" s="5" t="s">
        <v>17</v>
      </c>
      <c r="H38" s="24"/>
      <c r="I38" s="5" t="s">
        <v>18</v>
      </c>
      <c r="J38" s="5" t="s">
        <v>19</v>
      </c>
      <c r="K38" s="5" t="s">
        <v>20</v>
      </c>
      <c r="L38" s="5" t="s">
        <v>21</v>
      </c>
      <c r="M38" s="5" t="s">
        <v>22</v>
      </c>
      <c r="N38" s="5" t="s">
        <v>23</v>
      </c>
      <c r="O38" s="5" t="s">
        <v>24</v>
      </c>
      <c r="P38" s="5" t="s">
        <v>25</v>
      </c>
    </row>
    <row r="39" spans="1:16" ht="11.1" customHeight="1" x14ac:dyDescent="0.2">
      <c r="A39" s="6">
        <v>1</v>
      </c>
      <c r="B39" s="44">
        <v>2</v>
      </c>
      <c r="C39" s="45"/>
      <c r="D39" s="6">
        <v>3</v>
      </c>
      <c r="E39" s="6">
        <v>4</v>
      </c>
      <c r="F39" s="6">
        <v>5</v>
      </c>
      <c r="G39" s="6">
        <v>6</v>
      </c>
      <c r="H39" s="6">
        <v>7</v>
      </c>
      <c r="I39" s="6">
        <v>8</v>
      </c>
      <c r="J39" s="6">
        <v>9</v>
      </c>
      <c r="K39" s="6">
        <v>10</v>
      </c>
      <c r="L39" s="6">
        <v>11</v>
      </c>
      <c r="M39" s="6">
        <v>12</v>
      </c>
      <c r="N39" s="6">
        <v>13</v>
      </c>
      <c r="O39" s="6">
        <v>14</v>
      </c>
      <c r="P39" s="6">
        <v>15</v>
      </c>
    </row>
    <row r="40" spans="1:16" ht="11.1" customHeight="1" x14ac:dyDescent="0.2">
      <c r="A40" s="46" t="s">
        <v>26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8"/>
    </row>
    <row r="41" spans="1:16" ht="11.1" customHeight="1" x14ac:dyDescent="0.2">
      <c r="A41" s="7">
        <v>836</v>
      </c>
      <c r="B41" s="36" t="s">
        <v>50</v>
      </c>
      <c r="C41" s="37"/>
      <c r="D41" s="7">
        <v>30</v>
      </c>
      <c r="E41" s="7">
        <v>0.24</v>
      </c>
      <c r="F41" s="7"/>
      <c r="G41" s="7">
        <v>3.78</v>
      </c>
      <c r="H41" s="7">
        <v>16.5</v>
      </c>
      <c r="I41" s="7">
        <v>0.01</v>
      </c>
      <c r="J41" s="7">
        <v>3</v>
      </c>
      <c r="K41" s="7"/>
      <c r="L41" s="7">
        <v>0.03</v>
      </c>
      <c r="M41" s="7">
        <v>8</v>
      </c>
      <c r="N41" s="7">
        <v>13</v>
      </c>
      <c r="O41" s="7">
        <v>4</v>
      </c>
      <c r="P41" s="7"/>
    </row>
    <row r="42" spans="1:16" ht="21.95" customHeight="1" x14ac:dyDescent="0.2">
      <c r="A42" s="8">
        <v>1296</v>
      </c>
      <c r="B42" s="36" t="s">
        <v>51</v>
      </c>
      <c r="C42" s="37"/>
      <c r="D42" s="7">
        <v>100</v>
      </c>
      <c r="E42" s="7">
        <v>10.1</v>
      </c>
      <c r="F42" s="7">
        <v>8</v>
      </c>
      <c r="G42" s="7">
        <v>3.59</v>
      </c>
      <c r="H42" s="7">
        <v>132.19999999999999</v>
      </c>
      <c r="I42" s="7">
        <v>0.06</v>
      </c>
      <c r="J42" s="7">
        <v>2.29</v>
      </c>
      <c r="K42" s="7">
        <v>57</v>
      </c>
      <c r="L42" s="7">
        <v>1.76</v>
      </c>
      <c r="M42" s="7">
        <v>26</v>
      </c>
      <c r="N42" s="7">
        <v>130</v>
      </c>
      <c r="O42" s="7">
        <v>16</v>
      </c>
      <c r="P42" s="7">
        <v>1</v>
      </c>
    </row>
    <row r="43" spans="1:16" ht="11.1" customHeight="1" x14ac:dyDescent="0.2">
      <c r="A43" s="7">
        <v>998</v>
      </c>
      <c r="B43" s="36" t="s">
        <v>52</v>
      </c>
      <c r="C43" s="37"/>
      <c r="D43" s="7">
        <v>180</v>
      </c>
      <c r="E43" s="7">
        <v>7.98</v>
      </c>
      <c r="F43" s="7">
        <v>7</v>
      </c>
      <c r="G43" s="7">
        <v>45.2</v>
      </c>
      <c r="H43" s="7">
        <v>245.1</v>
      </c>
      <c r="I43" s="7">
        <v>0.21</v>
      </c>
      <c r="J43" s="7"/>
      <c r="K43" s="7">
        <v>28</v>
      </c>
      <c r="L43" s="7">
        <v>0.62</v>
      </c>
      <c r="M43" s="7">
        <v>57</v>
      </c>
      <c r="N43" s="7">
        <v>235</v>
      </c>
      <c r="O43" s="7">
        <v>179</v>
      </c>
      <c r="P43" s="7">
        <v>6</v>
      </c>
    </row>
    <row r="44" spans="1:16" ht="11.1" customHeight="1" x14ac:dyDescent="0.2">
      <c r="A44" s="8">
        <v>1110</v>
      </c>
      <c r="B44" s="36" t="s">
        <v>53</v>
      </c>
      <c r="C44" s="37"/>
      <c r="D44" s="7">
        <v>200</v>
      </c>
      <c r="E44" s="7">
        <v>2.2999999999999998</v>
      </c>
      <c r="F44" s="7">
        <v>2.6</v>
      </c>
      <c r="G44" s="7">
        <v>12.85</v>
      </c>
      <c r="H44" s="7">
        <v>84</v>
      </c>
      <c r="I44" s="7">
        <v>0.05</v>
      </c>
      <c r="J44" s="7">
        <v>1.56</v>
      </c>
      <c r="K44" s="7">
        <v>24</v>
      </c>
      <c r="L44" s="7">
        <v>7.0000000000000007E-2</v>
      </c>
      <c r="M44" s="7">
        <v>148</v>
      </c>
      <c r="N44" s="7">
        <v>113</v>
      </c>
      <c r="O44" s="7">
        <v>22</v>
      </c>
      <c r="P44" s="7"/>
    </row>
    <row r="45" spans="1:16" ht="11.1" customHeight="1" x14ac:dyDescent="0.2">
      <c r="A45" s="7">
        <v>693</v>
      </c>
      <c r="B45" s="36" t="s">
        <v>29</v>
      </c>
      <c r="C45" s="37"/>
      <c r="D45" s="7">
        <v>30</v>
      </c>
      <c r="E45" s="7">
        <v>2.25</v>
      </c>
      <c r="F45" s="7">
        <v>0.72</v>
      </c>
      <c r="G45" s="7">
        <v>1.34</v>
      </c>
      <c r="H45" s="7">
        <v>19.5</v>
      </c>
      <c r="I45" s="7">
        <v>0.04</v>
      </c>
      <c r="J45" s="7"/>
      <c r="K45" s="7"/>
      <c r="L45" s="7">
        <v>1.17</v>
      </c>
      <c r="M45" s="7">
        <v>6</v>
      </c>
      <c r="N45" s="7">
        <v>22</v>
      </c>
      <c r="O45" s="7">
        <v>4</v>
      </c>
      <c r="P45" s="7"/>
    </row>
    <row r="46" spans="1:16" ht="11.1" customHeight="1" x14ac:dyDescent="0.2">
      <c r="A46" s="7">
        <v>976.03</v>
      </c>
      <c r="B46" s="36" t="s">
        <v>106</v>
      </c>
      <c r="C46" s="37"/>
      <c r="D46" s="7">
        <v>150</v>
      </c>
      <c r="E46" s="7">
        <v>0.6</v>
      </c>
      <c r="F46" s="7">
        <v>1</v>
      </c>
      <c r="G46" s="7">
        <v>14.7</v>
      </c>
      <c r="H46" s="7">
        <v>70.5</v>
      </c>
      <c r="I46" s="7">
        <v>0.05</v>
      </c>
      <c r="J46" s="7">
        <v>15</v>
      </c>
      <c r="K46" s="7"/>
      <c r="L46" s="7">
        <v>0.3</v>
      </c>
      <c r="M46" s="7">
        <v>24</v>
      </c>
      <c r="N46" s="7">
        <v>17</v>
      </c>
      <c r="O46" s="7">
        <v>14</v>
      </c>
      <c r="P46" s="7">
        <v>3</v>
      </c>
    </row>
    <row r="47" spans="1:16" ht="11.1" customHeight="1" x14ac:dyDescent="0.2">
      <c r="A47" s="38" t="s">
        <v>30</v>
      </c>
      <c r="B47" s="39"/>
      <c r="C47" s="39"/>
      <c r="D47" s="40"/>
      <c r="E47" s="7">
        <f>SUM(E41:E46)</f>
        <v>23.470000000000002</v>
      </c>
      <c r="F47" s="7">
        <f t="shared" ref="F47:P47" si="4">SUM(F41:F46)</f>
        <v>19.32</v>
      </c>
      <c r="G47" s="7">
        <f t="shared" si="4"/>
        <v>81.460000000000008</v>
      </c>
      <c r="H47" s="7">
        <f t="shared" si="4"/>
        <v>567.79999999999995</v>
      </c>
      <c r="I47" s="7">
        <f t="shared" si="4"/>
        <v>0.41999999999999993</v>
      </c>
      <c r="J47" s="7">
        <f t="shared" si="4"/>
        <v>21.85</v>
      </c>
      <c r="K47" s="7">
        <f t="shared" si="4"/>
        <v>109</v>
      </c>
      <c r="L47" s="7">
        <f t="shared" si="4"/>
        <v>3.9499999999999997</v>
      </c>
      <c r="M47" s="7">
        <f t="shared" si="4"/>
        <v>269</v>
      </c>
      <c r="N47" s="7">
        <f t="shared" si="4"/>
        <v>530</v>
      </c>
      <c r="O47" s="7">
        <f t="shared" si="4"/>
        <v>239</v>
      </c>
      <c r="P47" s="7">
        <f t="shared" si="4"/>
        <v>10</v>
      </c>
    </row>
    <row r="48" spans="1:16" s="1" customFormat="1" ht="11.1" customHeight="1" x14ac:dyDescent="0.2">
      <c r="A48" s="38" t="s">
        <v>39</v>
      </c>
      <c r="B48" s="39"/>
      <c r="C48" s="39"/>
      <c r="D48" s="40"/>
      <c r="E48" s="7">
        <f>E47</f>
        <v>23.470000000000002</v>
      </c>
      <c r="F48" s="7">
        <f t="shared" ref="F48:P48" si="5">F47</f>
        <v>19.32</v>
      </c>
      <c r="G48" s="7">
        <f t="shared" si="5"/>
        <v>81.460000000000008</v>
      </c>
      <c r="H48" s="7">
        <f t="shared" si="5"/>
        <v>567.79999999999995</v>
      </c>
      <c r="I48" s="7">
        <f t="shared" si="5"/>
        <v>0.41999999999999993</v>
      </c>
      <c r="J48" s="7">
        <f t="shared" si="5"/>
        <v>21.85</v>
      </c>
      <c r="K48" s="7">
        <f t="shared" si="5"/>
        <v>109</v>
      </c>
      <c r="L48" s="7">
        <f t="shared" si="5"/>
        <v>3.9499999999999997</v>
      </c>
      <c r="M48" s="7">
        <f t="shared" si="5"/>
        <v>269</v>
      </c>
      <c r="N48" s="7">
        <f t="shared" si="5"/>
        <v>530</v>
      </c>
      <c r="O48" s="7">
        <f t="shared" si="5"/>
        <v>239</v>
      </c>
      <c r="P48" s="7">
        <f t="shared" si="5"/>
        <v>10</v>
      </c>
    </row>
    <row r="49" spans="1:16" ht="11.1" customHeight="1" x14ac:dyDescent="0.2">
      <c r="K49" s="55"/>
      <c r="L49" s="55"/>
      <c r="M49" s="55"/>
      <c r="N49" s="55"/>
      <c r="O49" s="55"/>
      <c r="P49" s="55"/>
    </row>
    <row r="50" spans="1:16" ht="11.1" customHeight="1" x14ac:dyDescent="0.2">
      <c r="A50" s="31" t="s">
        <v>59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ht="11.1" customHeight="1" x14ac:dyDescent="0.2">
      <c r="A51" s="14" t="s">
        <v>118</v>
      </c>
      <c r="E51" s="4" t="s">
        <v>1</v>
      </c>
      <c r="F51" s="22" t="s">
        <v>60</v>
      </c>
      <c r="G51" s="22"/>
      <c r="H51" s="22"/>
      <c r="I51" s="21" t="s">
        <v>3</v>
      </c>
      <c r="J51" s="21"/>
      <c r="K51" s="33" t="s">
        <v>4</v>
      </c>
      <c r="L51" s="33"/>
      <c r="M51" s="33"/>
      <c r="N51" s="33"/>
      <c r="O51" s="33"/>
      <c r="P51" s="33"/>
    </row>
    <row r="52" spans="1:16" ht="11.1" customHeight="1" x14ac:dyDescent="0.2">
      <c r="D52" s="51" t="s">
        <v>5</v>
      </c>
      <c r="E52" s="51"/>
      <c r="F52" s="1">
        <v>1</v>
      </c>
      <c r="I52" s="51" t="s">
        <v>7</v>
      </c>
      <c r="J52" s="51"/>
      <c r="K52" s="52" t="s">
        <v>127</v>
      </c>
      <c r="L52" s="52"/>
      <c r="M52" s="52"/>
      <c r="N52" s="52"/>
      <c r="O52" s="52"/>
      <c r="P52" s="52"/>
    </row>
    <row r="53" spans="1:16" ht="21.95" customHeight="1" x14ac:dyDescent="0.2">
      <c r="A53" s="23" t="s">
        <v>8</v>
      </c>
      <c r="B53" s="49" t="s">
        <v>9</v>
      </c>
      <c r="C53" s="50"/>
      <c r="D53" s="23" t="s">
        <v>10</v>
      </c>
      <c r="E53" s="41" t="s">
        <v>11</v>
      </c>
      <c r="F53" s="42"/>
      <c r="G53" s="43"/>
      <c r="H53" s="23" t="s">
        <v>12</v>
      </c>
      <c r="I53" s="41" t="s">
        <v>13</v>
      </c>
      <c r="J53" s="42"/>
      <c r="K53" s="42"/>
      <c r="L53" s="43"/>
      <c r="M53" s="41" t="s">
        <v>14</v>
      </c>
      <c r="N53" s="42"/>
      <c r="O53" s="42"/>
      <c r="P53" s="43"/>
    </row>
    <row r="54" spans="1:16" ht="21.95" customHeight="1" x14ac:dyDescent="0.2">
      <c r="A54" s="24"/>
      <c r="B54" s="25"/>
      <c r="C54" s="26"/>
      <c r="D54" s="24"/>
      <c r="E54" s="5" t="s">
        <v>15</v>
      </c>
      <c r="F54" s="5" t="s">
        <v>16</v>
      </c>
      <c r="G54" s="5" t="s">
        <v>17</v>
      </c>
      <c r="H54" s="24"/>
      <c r="I54" s="5" t="s">
        <v>18</v>
      </c>
      <c r="J54" s="5" t="s">
        <v>19</v>
      </c>
      <c r="K54" s="5" t="s">
        <v>20</v>
      </c>
      <c r="L54" s="5" t="s">
        <v>21</v>
      </c>
      <c r="M54" s="5" t="s">
        <v>22</v>
      </c>
      <c r="N54" s="5" t="s">
        <v>23</v>
      </c>
      <c r="O54" s="5" t="s">
        <v>24</v>
      </c>
      <c r="P54" s="5" t="s">
        <v>25</v>
      </c>
    </row>
    <row r="55" spans="1:16" ht="11.1" customHeight="1" x14ac:dyDescent="0.2">
      <c r="A55" s="6">
        <v>1</v>
      </c>
      <c r="B55" s="44">
        <v>2</v>
      </c>
      <c r="C55" s="45"/>
      <c r="D55" s="6">
        <v>3</v>
      </c>
      <c r="E55" s="6">
        <v>4</v>
      </c>
      <c r="F55" s="6">
        <v>5</v>
      </c>
      <c r="G55" s="6">
        <v>6</v>
      </c>
      <c r="H55" s="6">
        <v>7</v>
      </c>
      <c r="I55" s="6">
        <v>8</v>
      </c>
      <c r="J55" s="6">
        <v>9</v>
      </c>
      <c r="K55" s="6">
        <v>10</v>
      </c>
      <c r="L55" s="6">
        <v>11</v>
      </c>
      <c r="M55" s="6">
        <v>12</v>
      </c>
      <c r="N55" s="6">
        <v>13</v>
      </c>
      <c r="O55" s="6">
        <v>14</v>
      </c>
      <c r="P55" s="6">
        <v>15</v>
      </c>
    </row>
    <row r="56" spans="1:16" ht="11.1" customHeight="1" x14ac:dyDescent="0.2">
      <c r="A56" s="46" t="s">
        <v>26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8"/>
    </row>
    <row r="57" spans="1:16" ht="11.1" customHeight="1" x14ac:dyDescent="0.2">
      <c r="A57" s="12">
        <v>1066.02</v>
      </c>
      <c r="B57" s="53" t="s">
        <v>108</v>
      </c>
      <c r="C57" s="54"/>
      <c r="D57" s="7">
        <v>240</v>
      </c>
      <c r="E57" s="7">
        <v>12.4</v>
      </c>
      <c r="F57" s="7">
        <v>15</v>
      </c>
      <c r="G57" s="7">
        <v>47.79</v>
      </c>
      <c r="H57" s="7">
        <v>345.6</v>
      </c>
      <c r="I57" s="7">
        <v>7.0000000000000007E-2</v>
      </c>
      <c r="J57" s="7">
        <v>1.2</v>
      </c>
      <c r="K57" s="7">
        <v>72</v>
      </c>
      <c r="L57" s="7">
        <v>7.78</v>
      </c>
      <c r="M57" s="7">
        <v>298</v>
      </c>
      <c r="N57" s="7">
        <v>396</v>
      </c>
      <c r="O57" s="7">
        <v>41</v>
      </c>
      <c r="P57" s="7">
        <v>1</v>
      </c>
    </row>
    <row r="58" spans="1:16" ht="11.1" customHeight="1" x14ac:dyDescent="0.2">
      <c r="A58" s="7">
        <v>902</v>
      </c>
      <c r="B58" s="36" t="s">
        <v>61</v>
      </c>
      <c r="C58" s="37"/>
      <c r="D58" s="7">
        <v>30</v>
      </c>
      <c r="E58" s="7">
        <v>2.37</v>
      </c>
      <c r="F58" s="7">
        <v>1</v>
      </c>
      <c r="G58" s="7">
        <v>16.32</v>
      </c>
      <c r="H58" s="7">
        <v>49</v>
      </c>
      <c r="I58" s="7">
        <v>0.02</v>
      </c>
      <c r="J58" s="7">
        <v>0.3</v>
      </c>
      <c r="K58" s="7">
        <v>13</v>
      </c>
      <c r="L58" s="7">
        <v>0.06</v>
      </c>
      <c r="M58" s="7">
        <v>92</v>
      </c>
      <c r="N58" s="7">
        <v>66</v>
      </c>
      <c r="O58" s="7">
        <v>10</v>
      </c>
      <c r="P58" s="7"/>
    </row>
    <row r="59" spans="1:16" ht="11.1" customHeight="1" x14ac:dyDescent="0.2">
      <c r="A59" s="7">
        <v>693</v>
      </c>
      <c r="B59" s="36" t="s">
        <v>29</v>
      </c>
      <c r="C59" s="37"/>
      <c r="D59" s="7">
        <v>30</v>
      </c>
      <c r="E59" s="7">
        <v>2.25</v>
      </c>
      <c r="F59" s="7">
        <v>0.72</v>
      </c>
      <c r="G59" s="7">
        <v>1.34</v>
      </c>
      <c r="H59" s="7">
        <v>19.5</v>
      </c>
      <c r="I59" s="7">
        <v>0.04</v>
      </c>
      <c r="J59" s="7"/>
      <c r="K59" s="7"/>
      <c r="L59" s="7">
        <v>1.17</v>
      </c>
      <c r="M59" s="7">
        <v>6</v>
      </c>
      <c r="N59" s="7">
        <v>22</v>
      </c>
      <c r="O59" s="7">
        <v>4</v>
      </c>
      <c r="P59" s="7"/>
    </row>
    <row r="60" spans="1:16" ht="11.1" customHeight="1" x14ac:dyDescent="0.2">
      <c r="A60" s="7">
        <v>686</v>
      </c>
      <c r="B60" s="53" t="s">
        <v>109</v>
      </c>
      <c r="C60" s="54"/>
      <c r="D60" s="7">
        <v>200</v>
      </c>
      <c r="E60" s="7">
        <v>0.06</v>
      </c>
      <c r="F60" s="7"/>
      <c r="G60" s="7">
        <v>15.16</v>
      </c>
      <c r="H60" s="7">
        <v>59.9</v>
      </c>
      <c r="I60" s="7"/>
      <c r="J60" s="7">
        <v>2.56</v>
      </c>
      <c r="K60" s="7"/>
      <c r="L60" s="7">
        <v>0.01</v>
      </c>
      <c r="M60" s="7">
        <v>3</v>
      </c>
      <c r="N60" s="7">
        <v>1</v>
      </c>
      <c r="O60" s="7">
        <v>1</v>
      </c>
      <c r="P60" s="7"/>
    </row>
    <row r="61" spans="1:16" ht="11.1" customHeight="1" x14ac:dyDescent="0.2">
      <c r="A61" s="7">
        <v>677.2</v>
      </c>
      <c r="B61" s="53" t="s">
        <v>110</v>
      </c>
      <c r="C61" s="54"/>
      <c r="D61" s="7">
        <v>80</v>
      </c>
      <c r="E61" s="7">
        <v>4.79</v>
      </c>
      <c r="F61" s="7">
        <v>5</v>
      </c>
      <c r="G61" s="7">
        <v>12.9</v>
      </c>
      <c r="H61" s="7">
        <v>128.4</v>
      </c>
      <c r="I61" s="7">
        <v>0.15</v>
      </c>
      <c r="J61" s="7">
        <v>51.85</v>
      </c>
      <c r="K61" s="7">
        <v>74</v>
      </c>
      <c r="L61" s="7">
        <v>1.19</v>
      </c>
      <c r="M61" s="7">
        <v>103</v>
      </c>
      <c r="N61" s="7">
        <v>114</v>
      </c>
      <c r="O61" s="7">
        <v>50</v>
      </c>
      <c r="P61" s="7">
        <v>13</v>
      </c>
    </row>
    <row r="62" spans="1:16" ht="11.1" customHeight="1" x14ac:dyDescent="0.2">
      <c r="A62" s="38" t="s">
        <v>30</v>
      </c>
      <c r="B62" s="39"/>
      <c r="C62" s="39"/>
      <c r="D62" s="40"/>
      <c r="E62" s="7">
        <f>SUM(E57:E61)</f>
        <v>21.869999999999997</v>
      </c>
      <c r="F62" s="7">
        <f t="shared" ref="F62:P62" si="6">SUM(F57:F61)</f>
        <v>21.72</v>
      </c>
      <c r="G62" s="7">
        <f t="shared" si="6"/>
        <v>93.51</v>
      </c>
      <c r="H62" s="7">
        <f t="shared" si="6"/>
        <v>602.4</v>
      </c>
      <c r="I62" s="7">
        <f t="shared" si="6"/>
        <v>0.28000000000000003</v>
      </c>
      <c r="J62" s="7">
        <f t="shared" si="6"/>
        <v>55.910000000000004</v>
      </c>
      <c r="K62" s="7">
        <f t="shared" si="6"/>
        <v>159</v>
      </c>
      <c r="L62" s="7">
        <f t="shared" si="6"/>
        <v>10.209999999999999</v>
      </c>
      <c r="M62" s="7">
        <f t="shared" si="6"/>
        <v>502</v>
      </c>
      <c r="N62" s="7">
        <f t="shared" si="6"/>
        <v>599</v>
      </c>
      <c r="O62" s="7">
        <f t="shared" si="6"/>
        <v>106</v>
      </c>
      <c r="P62" s="7">
        <f t="shared" si="6"/>
        <v>14</v>
      </c>
    </row>
    <row r="63" spans="1:16" s="1" customFormat="1" ht="11.1" customHeight="1" x14ac:dyDescent="0.2">
      <c r="A63" s="38" t="s">
        <v>39</v>
      </c>
      <c r="B63" s="39"/>
      <c r="C63" s="39"/>
      <c r="D63" s="40"/>
      <c r="E63" s="7">
        <f>E62</f>
        <v>21.869999999999997</v>
      </c>
      <c r="F63" s="7">
        <f t="shared" ref="F63:P63" si="7">F62</f>
        <v>21.72</v>
      </c>
      <c r="G63" s="7">
        <f t="shared" si="7"/>
        <v>93.51</v>
      </c>
      <c r="H63" s="7">
        <f t="shared" si="7"/>
        <v>602.4</v>
      </c>
      <c r="I63" s="7">
        <f t="shared" si="7"/>
        <v>0.28000000000000003</v>
      </c>
      <c r="J63" s="7">
        <f t="shared" si="7"/>
        <v>55.910000000000004</v>
      </c>
      <c r="K63" s="7">
        <f t="shared" si="7"/>
        <v>159</v>
      </c>
      <c r="L63" s="7">
        <f t="shared" si="7"/>
        <v>10.209999999999999</v>
      </c>
      <c r="M63" s="7">
        <f t="shared" si="7"/>
        <v>502</v>
      </c>
      <c r="N63" s="7">
        <f t="shared" si="7"/>
        <v>599</v>
      </c>
      <c r="O63" s="7">
        <f t="shared" si="7"/>
        <v>106</v>
      </c>
      <c r="P63" s="7">
        <f t="shared" si="7"/>
        <v>14</v>
      </c>
    </row>
    <row r="64" spans="1:16" ht="11.1" customHeight="1" x14ac:dyDescent="0.2">
      <c r="K64" s="55"/>
      <c r="L64" s="55"/>
      <c r="M64" s="55"/>
      <c r="N64" s="55"/>
      <c r="O64" s="55"/>
      <c r="P64" s="55"/>
    </row>
    <row r="65" spans="1:16" ht="11.1" customHeight="1" x14ac:dyDescent="0.2">
      <c r="A65" s="31" t="s">
        <v>66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ht="11.1" customHeight="1" x14ac:dyDescent="0.2">
      <c r="A66" s="14" t="s">
        <v>118</v>
      </c>
      <c r="E66" s="4" t="s">
        <v>1</v>
      </c>
      <c r="F66" s="22" t="s">
        <v>67</v>
      </c>
      <c r="G66" s="22"/>
      <c r="H66" s="22"/>
      <c r="I66" s="21" t="s">
        <v>3</v>
      </c>
      <c r="J66" s="21"/>
      <c r="K66" s="33" t="s">
        <v>4</v>
      </c>
      <c r="L66" s="33"/>
      <c r="M66" s="33"/>
      <c r="N66" s="33"/>
      <c r="O66" s="33"/>
      <c r="P66" s="33"/>
    </row>
    <row r="67" spans="1:16" ht="11.1" customHeight="1" x14ac:dyDescent="0.2">
      <c r="D67" s="51" t="s">
        <v>5</v>
      </c>
      <c r="E67" s="51"/>
      <c r="F67" s="1">
        <v>1</v>
      </c>
      <c r="I67" s="51" t="s">
        <v>7</v>
      </c>
      <c r="J67" s="51"/>
      <c r="K67" s="52" t="s">
        <v>127</v>
      </c>
      <c r="L67" s="52"/>
      <c r="M67" s="52"/>
      <c r="N67" s="52"/>
      <c r="O67" s="52"/>
      <c r="P67" s="52"/>
    </row>
    <row r="68" spans="1:16" ht="21.95" customHeight="1" x14ac:dyDescent="0.2">
      <c r="A68" s="23" t="s">
        <v>8</v>
      </c>
      <c r="B68" s="49" t="s">
        <v>9</v>
      </c>
      <c r="C68" s="50"/>
      <c r="D68" s="23" t="s">
        <v>10</v>
      </c>
      <c r="E68" s="41" t="s">
        <v>11</v>
      </c>
      <c r="F68" s="42"/>
      <c r="G68" s="43"/>
      <c r="H68" s="23" t="s">
        <v>12</v>
      </c>
      <c r="I68" s="41" t="s">
        <v>13</v>
      </c>
      <c r="J68" s="42"/>
      <c r="K68" s="42"/>
      <c r="L68" s="43"/>
      <c r="M68" s="41" t="s">
        <v>14</v>
      </c>
      <c r="N68" s="42"/>
      <c r="O68" s="42"/>
      <c r="P68" s="43"/>
    </row>
    <row r="69" spans="1:16" ht="21.95" customHeight="1" x14ac:dyDescent="0.2">
      <c r="A69" s="24"/>
      <c r="B69" s="25"/>
      <c r="C69" s="26"/>
      <c r="D69" s="24"/>
      <c r="E69" s="5" t="s">
        <v>15</v>
      </c>
      <c r="F69" s="5" t="s">
        <v>16</v>
      </c>
      <c r="G69" s="5" t="s">
        <v>17</v>
      </c>
      <c r="H69" s="24"/>
      <c r="I69" s="5" t="s">
        <v>18</v>
      </c>
      <c r="J69" s="5" t="s">
        <v>19</v>
      </c>
      <c r="K69" s="5" t="s">
        <v>20</v>
      </c>
      <c r="L69" s="5" t="s">
        <v>21</v>
      </c>
      <c r="M69" s="5" t="s">
        <v>22</v>
      </c>
      <c r="N69" s="5" t="s">
        <v>23</v>
      </c>
      <c r="O69" s="5" t="s">
        <v>24</v>
      </c>
      <c r="P69" s="5" t="s">
        <v>25</v>
      </c>
    </row>
    <row r="70" spans="1:16" ht="11.1" customHeight="1" x14ac:dyDescent="0.2">
      <c r="A70" s="6">
        <v>1</v>
      </c>
      <c r="B70" s="44">
        <v>2</v>
      </c>
      <c r="C70" s="45"/>
      <c r="D70" s="6">
        <v>3</v>
      </c>
      <c r="E70" s="6">
        <v>4</v>
      </c>
      <c r="F70" s="6">
        <v>5</v>
      </c>
      <c r="G70" s="6">
        <v>6</v>
      </c>
      <c r="H70" s="6">
        <v>7</v>
      </c>
      <c r="I70" s="6">
        <v>8</v>
      </c>
      <c r="J70" s="6">
        <v>9</v>
      </c>
      <c r="K70" s="6">
        <v>10</v>
      </c>
      <c r="L70" s="6">
        <v>11</v>
      </c>
      <c r="M70" s="6">
        <v>12</v>
      </c>
      <c r="N70" s="6">
        <v>13</v>
      </c>
      <c r="O70" s="6">
        <v>14</v>
      </c>
      <c r="P70" s="6">
        <v>15</v>
      </c>
    </row>
    <row r="71" spans="1:16" ht="11.1" customHeight="1" x14ac:dyDescent="0.2">
      <c r="A71" s="46" t="s">
        <v>26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8"/>
    </row>
    <row r="72" spans="1:16" ht="21.95" customHeight="1" x14ac:dyDescent="0.2">
      <c r="A72" s="7">
        <v>811</v>
      </c>
      <c r="B72" s="36" t="s">
        <v>68</v>
      </c>
      <c r="C72" s="37"/>
      <c r="D72" s="7">
        <v>40</v>
      </c>
      <c r="E72" s="7">
        <v>1.24</v>
      </c>
      <c r="F72" s="7"/>
      <c r="G72" s="7">
        <v>2.6</v>
      </c>
      <c r="H72" s="7">
        <v>16</v>
      </c>
      <c r="I72" s="7">
        <v>0.04</v>
      </c>
      <c r="J72" s="7">
        <v>4</v>
      </c>
      <c r="K72" s="7"/>
      <c r="L72" s="7">
        <v>0.08</v>
      </c>
      <c r="M72" s="7">
        <v>8</v>
      </c>
      <c r="N72" s="7">
        <v>25</v>
      </c>
      <c r="O72" s="7">
        <v>8</v>
      </c>
      <c r="P72" s="7"/>
    </row>
    <row r="73" spans="1:16" ht="11.1" customHeight="1" x14ac:dyDescent="0.2">
      <c r="A73" s="7">
        <v>255</v>
      </c>
      <c r="B73" s="18" t="s">
        <v>69</v>
      </c>
      <c r="C73" s="18"/>
      <c r="D73" s="7">
        <v>100</v>
      </c>
      <c r="E73" s="7">
        <v>12.7</v>
      </c>
      <c r="F73" s="7">
        <v>12</v>
      </c>
      <c r="G73" s="7">
        <v>15.44</v>
      </c>
      <c r="H73" s="7">
        <v>193</v>
      </c>
      <c r="I73" s="7">
        <v>0.11</v>
      </c>
      <c r="J73" s="7">
        <v>1.4</v>
      </c>
      <c r="K73" s="7">
        <v>55</v>
      </c>
      <c r="L73" s="7">
        <v>2.71</v>
      </c>
      <c r="M73" s="7">
        <v>23</v>
      </c>
      <c r="N73" s="7">
        <v>158</v>
      </c>
      <c r="O73" s="7">
        <v>25</v>
      </c>
      <c r="P73" s="7">
        <v>2</v>
      </c>
    </row>
    <row r="74" spans="1:16" ht="11.1" customHeight="1" x14ac:dyDescent="0.2">
      <c r="A74" s="7">
        <v>995</v>
      </c>
      <c r="B74" s="36" t="s">
        <v>34</v>
      </c>
      <c r="C74" s="37"/>
      <c r="D74" s="7">
        <v>180</v>
      </c>
      <c r="E74" s="7">
        <v>3.97</v>
      </c>
      <c r="F74" s="7">
        <v>7</v>
      </c>
      <c r="G74" s="7">
        <v>26.61</v>
      </c>
      <c r="H74" s="7">
        <v>186</v>
      </c>
      <c r="I74" s="7">
        <v>0.2</v>
      </c>
      <c r="J74" s="7">
        <v>31.26</v>
      </c>
      <c r="K74" s="7">
        <v>36</v>
      </c>
      <c r="L74" s="7">
        <v>0.23</v>
      </c>
      <c r="M74" s="7">
        <v>57</v>
      </c>
      <c r="N74" s="7">
        <v>119</v>
      </c>
      <c r="O74" s="7">
        <v>40</v>
      </c>
      <c r="P74" s="7">
        <v>1</v>
      </c>
    </row>
    <row r="75" spans="1:16" ht="11.1" customHeight="1" x14ac:dyDescent="0.2">
      <c r="A75" s="8">
        <v>1188</v>
      </c>
      <c r="B75" s="36" t="s">
        <v>28</v>
      </c>
      <c r="C75" s="37"/>
      <c r="D75" s="7">
        <v>200</v>
      </c>
      <c r="E75" s="7"/>
      <c r="F75" s="7"/>
      <c r="G75" s="7">
        <v>15.97</v>
      </c>
      <c r="H75" s="7">
        <v>63.8</v>
      </c>
      <c r="I75" s="7"/>
      <c r="J75" s="7"/>
      <c r="K75" s="7"/>
      <c r="L75" s="7"/>
      <c r="M75" s="7"/>
      <c r="N75" s="7"/>
      <c r="O75" s="7"/>
      <c r="P75" s="7"/>
    </row>
    <row r="76" spans="1:16" ht="11.1" customHeight="1" x14ac:dyDescent="0.2">
      <c r="A76" s="7">
        <v>897</v>
      </c>
      <c r="B76" s="36" t="s">
        <v>37</v>
      </c>
      <c r="C76" s="37"/>
      <c r="D76" s="7">
        <v>30</v>
      </c>
      <c r="E76" s="7">
        <v>2.68</v>
      </c>
      <c r="F76" s="7">
        <v>1</v>
      </c>
      <c r="G76" s="7">
        <v>10.88</v>
      </c>
      <c r="H76" s="7">
        <v>68.5</v>
      </c>
      <c r="I76" s="7">
        <v>0.03</v>
      </c>
      <c r="J76" s="7"/>
      <c r="K76" s="7"/>
      <c r="L76" s="7">
        <v>0.28000000000000003</v>
      </c>
      <c r="M76" s="7">
        <v>5</v>
      </c>
      <c r="N76" s="7">
        <v>16</v>
      </c>
      <c r="O76" s="7">
        <v>4</v>
      </c>
      <c r="P76" s="7"/>
    </row>
    <row r="77" spans="1:16" ht="11.1" customHeight="1" x14ac:dyDescent="0.2">
      <c r="A77" s="8">
        <v>1148</v>
      </c>
      <c r="B77" s="36" t="s">
        <v>44</v>
      </c>
      <c r="C77" s="37"/>
      <c r="D77" s="7">
        <v>30</v>
      </c>
      <c r="E77" s="7">
        <v>2.13</v>
      </c>
      <c r="F77" s="7">
        <v>1</v>
      </c>
      <c r="G77" s="7">
        <v>12.13</v>
      </c>
      <c r="H77" s="7">
        <v>64.8</v>
      </c>
      <c r="I77" s="7">
        <v>0.05</v>
      </c>
      <c r="J77" s="7"/>
      <c r="K77" s="7"/>
      <c r="L77" s="7">
        <v>0.35</v>
      </c>
      <c r="M77" s="7">
        <v>9</v>
      </c>
      <c r="N77" s="7">
        <v>40</v>
      </c>
      <c r="O77" s="7">
        <v>12</v>
      </c>
      <c r="P77" s="7">
        <v>1</v>
      </c>
    </row>
    <row r="78" spans="1:16" ht="11.1" customHeight="1" x14ac:dyDescent="0.2">
      <c r="A78" s="38" t="s">
        <v>30</v>
      </c>
      <c r="B78" s="39"/>
      <c r="C78" s="39"/>
      <c r="D78" s="40"/>
      <c r="E78" s="7">
        <f>SUM(E72:E77)</f>
        <v>22.72</v>
      </c>
      <c r="F78" s="7">
        <f t="shared" ref="F78:P78" si="8">SUM(F72:F77)</f>
        <v>21</v>
      </c>
      <c r="G78" s="7">
        <f t="shared" si="8"/>
        <v>83.63</v>
      </c>
      <c r="H78" s="7">
        <f t="shared" si="8"/>
        <v>592.09999999999991</v>
      </c>
      <c r="I78" s="7">
        <f t="shared" si="8"/>
        <v>0.43</v>
      </c>
      <c r="J78" s="7">
        <f t="shared" si="8"/>
        <v>36.660000000000004</v>
      </c>
      <c r="K78" s="7">
        <f t="shared" si="8"/>
        <v>91</v>
      </c>
      <c r="L78" s="7">
        <f t="shared" si="8"/>
        <v>3.65</v>
      </c>
      <c r="M78" s="7">
        <f t="shared" si="8"/>
        <v>102</v>
      </c>
      <c r="N78" s="7">
        <f t="shared" si="8"/>
        <v>358</v>
      </c>
      <c r="O78" s="7">
        <f t="shared" si="8"/>
        <v>89</v>
      </c>
      <c r="P78" s="7">
        <f t="shared" si="8"/>
        <v>4</v>
      </c>
    </row>
    <row r="79" spans="1:16" s="1" customFormat="1" ht="11.1" customHeight="1" x14ac:dyDescent="0.2">
      <c r="A79" s="38" t="s">
        <v>39</v>
      </c>
      <c r="B79" s="39"/>
      <c r="C79" s="39"/>
      <c r="D79" s="40"/>
      <c r="E79" s="7">
        <f>E78</f>
        <v>22.72</v>
      </c>
      <c r="F79" s="7">
        <f t="shared" ref="F79:P79" si="9">F78</f>
        <v>21</v>
      </c>
      <c r="G79" s="7">
        <f t="shared" si="9"/>
        <v>83.63</v>
      </c>
      <c r="H79" s="7">
        <f t="shared" si="9"/>
        <v>592.09999999999991</v>
      </c>
      <c r="I79" s="7">
        <f t="shared" si="9"/>
        <v>0.43</v>
      </c>
      <c r="J79" s="7">
        <f t="shared" si="9"/>
        <v>36.660000000000004</v>
      </c>
      <c r="K79" s="7">
        <f t="shared" si="9"/>
        <v>91</v>
      </c>
      <c r="L79" s="7">
        <f t="shared" si="9"/>
        <v>3.65</v>
      </c>
      <c r="M79" s="7">
        <f t="shared" si="9"/>
        <v>102</v>
      </c>
      <c r="N79" s="7">
        <f t="shared" si="9"/>
        <v>358</v>
      </c>
      <c r="O79" s="7">
        <f t="shared" si="9"/>
        <v>89</v>
      </c>
      <c r="P79" s="7">
        <f t="shared" si="9"/>
        <v>4</v>
      </c>
    </row>
    <row r="80" spans="1:16" ht="11.1" customHeight="1" x14ac:dyDescent="0.2">
      <c r="K80" s="55"/>
      <c r="L80" s="55"/>
      <c r="M80" s="55"/>
      <c r="N80" s="55"/>
      <c r="O80" s="55"/>
      <c r="P80" s="55"/>
    </row>
    <row r="81" spans="1:16" ht="11.1" customHeight="1" x14ac:dyDescent="0.2">
      <c r="A81" s="31" t="s">
        <v>73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1:16" ht="11.1" customHeight="1" x14ac:dyDescent="0.2">
      <c r="A82" s="14" t="s">
        <v>118</v>
      </c>
      <c r="E82" s="4" t="s">
        <v>1</v>
      </c>
      <c r="F82" s="22" t="s">
        <v>74</v>
      </c>
      <c r="G82" s="22"/>
      <c r="H82" s="22"/>
      <c r="I82" s="21" t="s">
        <v>3</v>
      </c>
      <c r="J82" s="21"/>
      <c r="K82" s="33" t="s">
        <v>4</v>
      </c>
      <c r="L82" s="33"/>
      <c r="M82" s="33"/>
      <c r="N82" s="33"/>
      <c r="O82" s="33"/>
      <c r="P82" s="33"/>
    </row>
    <row r="83" spans="1:16" ht="11.1" customHeight="1" x14ac:dyDescent="0.2">
      <c r="D83" s="51" t="s">
        <v>5</v>
      </c>
      <c r="E83" s="51"/>
      <c r="F83" s="1">
        <v>1</v>
      </c>
      <c r="I83" s="51" t="s">
        <v>7</v>
      </c>
      <c r="J83" s="51"/>
      <c r="K83" s="52" t="s">
        <v>127</v>
      </c>
      <c r="L83" s="52"/>
      <c r="M83" s="52"/>
      <c r="N83" s="52"/>
      <c r="O83" s="52"/>
      <c r="P83" s="52"/>
    </row>
    <row r="84" spans="1:16" ht="21.95" customHeight="1" x14ac:dyDescent="0.2">
      <c r="A84" s="23" t="s">
        <v>8</v>
      </c>
      <c r="B84" s="49" t="s">
        <v>9</v>
      </c>
      <c r="C84" s="50"/>
      <c r="D84" s="23" t="s">
        <v>10</v>
      </c>
      <c r="E84" s="41" t="s">
        <v>11</v>
      </c>
      <c r="F84" s="42"/>
      <c r="G84" s="43"/>
      <c r="H84" s="23" t="s">
        <v>12</v>
      </c>
      <c r="I84" s="41" t="s">
        <v>13</v>
      </c>
      <c r="J84" s="42"/>
      <c r="K84" s="42"/>
      <c r="L84" s="43"/>
      <c r="M84" s="41" t="s">
        <v>14</v>
      </c>
      <c r="N84" s="42"/>
      <c r="O84" s="42"/>
      <c r="P84" s="43"/>
    </row>
    <row r="85" spans="1:16" ht="21.95" customHeight="1" x14ac:dyDescent="0.2">
      <c r="A85" s="24"/>
      <c r="B85" s="25"/>
      <c r="C85" s="26"/>
      <c r="D85" s="24"/>
      <c r="E85" s="5" t="s">
        <v>15</v>
      </c>
      <c r="F85" s="5" t="s">
        <v>16</v>
      </c>
      <c r="G85" s="5" t="s">
        <v>17</v>
      </c>
      <c r="H85" s="24"/>
      <c r="I85" s="5" t="s">
        <v>18</v>
      </c>
      <c r="J85" s="5" t="s">
        <v>19</v>
      </c>
      <c r="K85" s="5" t="s">
        <v>20</v>
      </c>
      <c r="L85" s="5" t="s">
        <v>21</v>
      </c>
      <c r="M85" s="5" t="s">
        <v>22</v>
      </c>
      <c r="N85" s="5" t="s">
        <v>23</v>
      </c>
      <c r="O85" s="5" t="s">
        <v>24</v>
      </c>
      <c r="P85" s="5" t="s">
        <v>25</v>
      </c>
    </row>
    <row r="86" spans="1:16" ht="11.1" customHeight="1" x14ac:dyDescent="0.2">
      <c r="A86" s="6">
        <v>1</v>
      </c>
      <c r="B86" s="44">
        <v>2</v>
      </c>
      <c r="C86" s="45"/>
      <c r="D86" s="6">
        <v>3</v>
      </c>
      <c r="E86" s="6">
        <v>4</v>
      </c>
      <c r="F86" s="6">
        <v>5</v>
      </c>
      <c r="G86" s="6">
        <v>6</v>
      </c>
      <c r="H86" s="6">
        <v>7</v>
      </c>
      <c r="I86" s="6">
        <v>8</v>
      </c>
      <c r="J86" s="6">
        <v>9</v>
      </c>
      <c r="K86" s="6">
        <v>10</v>
      </c>
      <c r="L86" s="6">
        <v>11</v>
      </c>
      <c r="M86" s="6">
        <v>12</v>
      </c>
      <c r="N86" s="6">
        <v>13</v>
      </c>
      <c r="O86" s="6">
        <v>14</v>
      </c>
      <c r="P86" s="6">
        <v>15</v>
      </c>
    </row>
    <row r="87" spans="1:16" ht="11.1" customHeight="1" x14ac:dyDescent="0.2">
      <c r="A87" s="46" t="s">
        <v>26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8"/>
    </row>
    <row r="88" spans="1:16" ht="21.95" customHeight="1" x14ac:dyDescent="0.2">
      <c r="A88" s="10">
        <v>812</v>
      </c>
      <c r="B88" s="17" t="s">
        <v>131</v>
      </c>
      <c r="C88" s="17"/>
      <c r="D88" s="10">
        <v>30</v>
      </c>
      <c r="E88" s="10">
        <v>0.62</v>
      </c>
      <c r="F88" s="10">
        <v>2</v>
      </c>
      <c r="G88" s="10">
        <v>3.72</v>
      </c>
      <c r="H88" s="10">
        <v>34.799999999999997</v>
      </c>
      <c r="I88" s="10">
        <v>0.01</v>
      </c>
      <c r="J88" s="10">
        <v>1.34</v>
      </c>
      <c r="K88" s="10">
        <v>1</v>
      </c>
      <c r="L88" s="10">
        <v>0.8</v>
      </c>
      <c r="M88" s="10">
        <v>12</v>
      </c>
      <c r="N88" s="10">
        <v>11</v>
      </c>
      <c r="O88" s="10">
        <v>4</v>
      </c>
      <c r="P88" s="10"/>
    </row>
    <row r="89" spans="1:16" ht="21.95" customHeight="1" x14ac:dyDescent="0.2">
      <c r="A89" s="7">
        <v>334</v>
      </c>
      <c r="B89" s="36" t="s">
        <v>75</v>
      </c>
      <c r="C89" s="37"/>
      <c r="D89" s="7">
        <v>250</v>
      </c>
      <c r="E89" s="7">
        <v>14.5</v>
      </c>
      <c r="F89" s="7">
        <v>12</v>
      </c>
      <c r="G89" s="7">
        <v>32.799999999999997</v>
      </c>
      <c r="H89" s="7">
        <v>297.89999999999998</v>
      </c>
      <c r="I89" s="7">
        <v>0.15</v>
      </c>
      <c r="J89" s="7">
        <v>0.14000000000000001</v>
      </c>
      <c r="K89" s="7">
        <v>48</v>
      </c>
      <c r="L89" s="7">
        <v>13.96</v>
      </c>
      <c r="M89" s="7">
        <v>196</v>
      </c>
      <c r="N89" s="7">
        <v>196</v>
      </c>
      <c r="O89" s="7">
        <v>22</v>
      </c>
      <c r="P89" s="7">
        <v>2</v>
      </c>
    </row>
    <row r="90" spans="1:16" ht="11.1" customHeight="1" x14ac:dyDescent="0.2">
      <c r="A90" s="7">
        <v>919</v>
      </c>
      <c r="B90" s="36" t="s">
        <v>76</v>
      </c>
      <c r="C90" s="37"/>
      <c r="D90" s="7">
        <v>200</v>
      </c>
      <c r="E90" s="7">
        <v>2.4500000000000002</v>
      </c>
      <c r="F90" s="7">
        <v>3</v>
      </c>
      <c r="G90" s="7">
        <v>7.4509999999999996</v>
      </c>
      <c r="H90" s="7">
        <v>67</v>
      </c>
      <c r="I90" s="7">
        <v>0.04</v>
      </c>
      <c r="J90" s="7">
        <v>1.3</v>
      </c>
      <c r="K90" s="7">
        <v>20</v>
      </c>
      <c r="L90" s="7">
        <v>0.01</v>
      </c>
      <c r="M90" s="7">
        <v>126</v>
      </c>
      <c r="N90" s="7">
        <v>116</v>
      </c>
      <c r="O90" s="7">
        <v>31</v>
      </c>
      <c r="P90" s="7">
        <v>1</v>
      </c>
    </row>
    <row r="91" spans="1:16" ht="11.1" customHeight="1" x14ac:dyDescent="0.2">
      <c r="A91" s="7">
        <v>693</v>
      </c>
      <c r="B91" s="36" t="s">
        <v>29</v>
      </c>
      <c r="C91" s="37"/>
      <c r="D91" s="7">
        <v>30</v>
      </c>
      <c r="E91" s="7">
        <v>2.25</v>
      </c>
      <c r="F91" s="7">
        <v>1</v>
      </c>
      <c r="G91" s="7">
        <v>15.42</v>
      </c>
      <c r="H91" s="7">
        <v>78.599999999999994</v>
      </c>
      <c r="I91" s="7">
        <v>0.04</v>
      </c>
      <c r="J91" s="7"/>
      <c r="K91" s="7"/>
      <c r="L91" s="7">
        <v>1.17</v>
      </c>
      <c r="M91" s="7">
        <v>6</v>
      </c>
      <c r="N91" s="7">
        <v>22</v>
      </c>
      <c r="O91" s="7">
        <v>4</v>
      </c>
      <c r="P91" s="7"/>
    </row>
    <row r="92" spans="1:16" ht="11.1" customHeight="1" x14ac:dyDescent="0.2">
      <c r="A92" s="7">
        <v>976.03</v>
      </c>
      <c r="B92" s="36" t="s">
        <v>106</v>
      </c>
      <c r="C92" s="37"/>
      <c r="D92" s="7">
        <v>150</v>
      </c>
      <c r="E92" s="7">
        <v>0.6</v>
      </c>
      <c r="F92" s="7">
        <v>1</v>
      </c>
      <c r="G92" s="7">
        <v>14.7</v>
      </c>
      <c r="H92" s="7">
        <v>70.5</v>
      </c>
      <c r="I92" s="7">
        <v>0.05</v>
      </c>
      <c r="J92" s="7">
        <v>15</v>
      </c>
      <c r="K92" s="7"/>
      <c r="L92" s="7">
        <v>0.3</v>
      </c>
      <c r="M92" s="7">
        <v>24</v>
      </c>
      <c r="N92" s="7">
        <v>17</v>
      </c>
      <c r="O92" s="7">
        <v>14</v>
      </c>
      <c r="P92" s="7">
        <v>3</v>
      </c>
    </row>
    <row r="93" spans="1:16" ht="11.1" customHeight="1" x14ac:dyDescent="0.2">
      <c r="A93" s="38" t="s">
        <v>30</v>
      </c>
      <c r="B93" s="39"/>
      <c r="C93" s="39"/>
      <c r="D93" s="40"/>
      <c r="E93" s="7">
        <f>SUM(E88:E92)</f>
        <v>20.420000000000002</v>
      </c>
      <c r="F93" s="7">
        <f t="shared" ref="F93:P93" si="10">SUM(F88:F92)</f>
        <v>19</v>
      </c>
      <c r="G93" s="7">
        <f t="shared" si="10"/>
        <v>74.090999999999994</v>
      </c>
      <c r="H93" s="7">
        <f t="shared" si="10"/>
        <v>548.79999999999995</v>
      </c>
      <c r="I93" s="7">
        <f t="shared" si="10"/>
        <v>0.29000000000000004</v>
      </c>
      <c r="J93" s="7">
        <f t="shared" si="10"/>
        <v>17.78</v>
      </c>
      <c r="K93" s="7">
        <f t="shared" si="10"/>
        <v>69</v>
      </c>
      <c r="L93" s="7">
        <f t="shared" si="10"/>
        <v>16.240000000000002</v>
      </c>
      <c r="M93" s="7">
        <f t="shared" si="10"/>
        <v>364</v>
      </c>
      <c r="N93" s="7">
        <f t="shared" si="10"/>
        <v>362</v>
      </c>
      <c r="O93" s="7">
        <f t="shared" si="10"/>
        <v>75</v>
      </c>
      <c r="P93" s="7">
        <f t="shared" si="10"/>
        <v>6</v>
      </c>
    </row>
    <row r="94" spans="1:16" s="1" customFormat="1" ht="11.1" customHeight="1" x14ac:dyDescent="0.2">
      <c r="A94" s="38" t="s">
        <v>39</v>
      </c>
      <c r="B94" s="39"/>
      <c r="C94" s="39"/>
      <c r="D94" s="40"/>
      <c r="E94" s="7">
        <f>E93</f>
        <v>20.420000000000002</v>
      </c>
      <c r="F94" s="7">
        <f t="shared" ref="F94:P94" si="11">F93</f>
        <v>19</v>
      </c>
      <c r="G94" s="7">
        <f t="shared" si="11"/>
        <v>74.090999999999994</v>
      </c>
      <c r="H94" s="7">
        <f t="shared" si="11"/>
        <v>548.79999999999995</v>
      </c>
      <c r="I94" s="7">
        <f t="shared" si="11"/>
        <v>0.29000000000000004</v>
      </c>
      <c r="J94" s="7">
        <f t="shared" si="11"/>
        <v>17.78</v>
      </c>
      <c r="K94" s="7">
        <f t="shared" si="11"/>
        <v>69</v>
      </c>
      <c r="L94" s="7">
        <f t="shared" si="11"/>
        <v>16.240000000000002</v>
      </c>
      <c r="M94" s="7">
        <f t="shared" si="11"/>
        <v>364</v>
      </c>
      <c r="N94" s="7">
        <f t="shared" si="11"/>
        <v>362</v>
      </c>
      <c r="O94" s="7">
        <f t="shared" si="11"/>
        <v>75</v>
      </c>
      <c r="P94" s="7">
        <f t="shared" si="11"/>
        <v>6</v>
      </c>
    </row>
    <row r="95" spans="1:16" ht="11.1" customHeight="1" x14ac:dyDescent="0.2">
      <c r="K95" s="55"/>
      <c r="L95" s="55"/>
      <c r="M95" s="55"/>
      <c r="N95" s="55"/>
      <c r="O95" s="55"/>
      <c r="P95" s="55"/>
    </row>
    <row r="96" spans="1:16" ht="11.1" customHeight="1" x14ac:dyDescent="0.2">
      <c r="A96" s="31" t="s">
        <v>79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1:16" ht="11.1" customHeight="1" x14ac:dyDescent="0.2">
      <c r="A97" s="14" t="s">
        <v>118</v>
      </c>
      <c r="E97" s="4" t="s">
        <v>1</v>
      </c>
      <c r="F97" s="22" t="s">
        <v>2</v>
      </c>
      <c r="G97" s="22"/>
      <c r="H97" s="22"/>
      <c r="I97" s="21" t="s">
        <v>3</v>
      </c>
      <c r="J97" s="21"/>
      <c r="K97" s="33" t="s">
        <v>4</v>
      </c>
      <c r="L97" s="33"/>
      <c r="M97" s="33"/>
      <c r="N97" s="33"/>
      <c r="O97" s="33"/>
      <c r="P97" s="33"/>
    </row>
    <row r="98" spans="1:16" ht="11.1" customHeight="1" x14ac:dyDescent="0.2">
      <c r="D98" s="51" t="s">
        <v>5</v>
      </c>
      <c r="E98" s="51"/>
      <c r="F98" s="1">
        <v>2</v>
      </c>
      <c r="I98" s="51" t="s">
        <v>7</v>
      </c>
      <c r="J98" s="51"/>
      <c r="K98" s="52" t="s">
        <v>127</v>
      </c>
      <c r="L98" s="52"/>
      <c r="M98" s="52"/>
      <c r="N98" s="52"/>
      <c r="O98" s="52"/>
      <c r="P98" s="52"/>
    </row>
    <row r="99" spans="1:16" ht="21.95" customHeight="1" x14ac:dyDescent="0.2">
      <c r="A99" s="23" t="s">
        <v>8</v>
      </c>
      <c r="B99" s="49" t="s">
        <v>9</v>
      </c>
      <c r="C99" s="50"/>
      <c r="D99" s="23" t="s">
        <v>10</v>
      </c>
      <c r="E99" s="41" t="s">
        <v>11</v>
      </c>
      <c r="F99" s="42"/>
      <c r="G99" s="43"/>
      <c r="H99" s="23" t="s">
        <v>12</v>
      </c>
      <c r="I99" s="41" t="s">
        <v>13</v>
      </c>
      <c r="J99" s="42"/>
      <c r="K99" s="42"/>
      <c r="L99" s="43"/>
      <c r="M99" s="41" t="s">
        <v>14</v>
      </c>
      <c r="N99" s="42"/>
      <c r="O99" s="42"/>
      <c r="P99" s="43"/>
    </row>
    <row r="100" spans="1:16" ht="21.95" customHeight="1" x14ac:dyDescent="0.2">
      <c r="A100" s="24"/>
      <c r="B100" s="25"/>
      <c r="C100" s="26"/>
      <c r="D100" s="24"/>
      <c r="E100" s="5" t="s">
        <v>15</v>
      </c>
      <c r="F100" s="5" t="s">
        <v>16</v>
      </c>
      <c r="G100" s="5" t="s">
        <v>17</v>
      </c>
      <c r="H100" s="24"/>
      <c r="I100" s="5" t="s">
        <v>18</v>
      </c>
      <c r="J100" s="5" t="s">
        <v>19</v>
      </c>
      <c r="K100" s="5" t="s">
        <v>20</v>
      </c>
      <c r="L100" s="5" t="s">
        <v>21</v>
      </c>
      <c r="M100" s="5" t="s">
        <v>22</v>
      </c>
      <c r="N100" s="5" t="s">
        <v>23</v>
      </c>
      <c r="O100" s="5" t="s">
        <v>24</v>
      </c>
      <c r="P100" s="5" t="s">
        <v>25</v>
      </c>
    </row>
    <row r="101" spans="1:16" ht="11.1" customHeight="1" x14ac:dyDescent="0.2">
      <c r="A101" s="6">
        <v>1</v>
      </c>
      <c r="B101" s="44">
        <v>2</v>
      </c>
      <c r="C101" s="45"/>
      <c r="D101" s="6">
        <v>3</v>
      </c>
      <c r="E101" s="6">
        <v>4</v>
      </c>
      <c r="F101" s="6">
        <v>5</v>
      </c>
      <c r="G101" s="6">
        <v>6</v>
      </c>
      <c r="H101" s="6">
        <v>7</v>
      </c>
      <c r="I101" s="6">
        <v>8</v>
      </c>
      <c r="J101" s="6">
        <v>9</v>
      </c>
      <c r="K101" s="6">
        <v>10</v>
      </c>
      <c r="L101" s="6">
        <v>11</v>
      </c>
      <c r="M101" s="6">
        <v>12</v>
      </c>
      <c r="N101" s="6">
        <v>13</v>
      </c>
      <c r="O101" s="6">
        <v>14</v>
      </c>
      <c r="P101" s="6">
        <v>15</v>
      </c>
    </row>
    <row r="102" spans="1:16" ht="11.1" customHeight="1" x14ac:dyDescent="0.2">
      <c r="A102" s="46" t="s">
        <v>26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8"/>
    </row>
    <row r="103" spans="1:16" ht="21.95" customHeight="1" x14ac:dyDescent="0.2">
      <c r="A103" s="8">
        <v>1139</v>
      </c>
      <c r="B103" s="36" t="s">
        <v>80</v>
      </c>
      <c r="C103" s="37"/>
      <c r="D103" s="7">
        <v>200</v>
      </c>
      <c r="E103" s="7">
        <v>5</v>
      </c>
      <c r="F103" s="7">
        <v>9</v>
      </c>
      <c r="G103" s="7">
        <v>38.049999999999997</v>
      </c>
      <c r="H103" s="7">
        <v>212.6</v>
      </c>
      <c r="I103" s="7">
        <v>0.12</v>
      </c>
      <c r="J103" s="7"/>
      <c r="K103" s="7">
        <v>22</v>
      </c>
      <c r="L103" s="7">
        <v>0.21</v>
      </c>
      <c r="M103" s="7">
        <v>9</v>
      </c>
      <c r="N103" s="7">
        <v>91</v>
      </c>
      <c r="O103" s="7">
        <v>31</v>
      </c>
      <c r="P103" s="7">
        <v>1</v>
      </c>
    </row>
    <row r="104" spans="1:16" ht="11.1" customHeight="1" x14ac:dyDescent="0.2">
      <c r="A104" s="7">
        <v>97</v>
      </c>
      <c r="B104" s="36" t="s">
        <v>81</v>
      </c>
      <c r="C104" s="37"/>
      <c r="D104" s="7">
        <v>15</v>
      </c>
      <c r="E104" s="7">
        <v>4.04</v>
      </c>
      <c r="F104" s="7">
        <v>4</v>
      </c>
      <c r="G104" s="7"/>
      <c r="H104" s="7">
        <v>54.5</v>
      </c>
      <c r="I104" s="7"/>
      <c r="J104" s="7">
        <v>0.14000000000000001</v>
      </c>
      <c r="K104" s="7">
        <v>15</v>
      </c>
      <c r="L104" s="7">
        <v>0.03</v>
      </c>
      <c r="M104" s="7">
        <v>162</v>
      </c>
      <c r="N104" s="7">
        <v>117</v>
      </c>
      <c r="O104" s="7">
        <v>8</v>
      </c>
      <c r="P104" s="7"/>
    </row>
    <row r="105" spans="1:16" ht="11.1" customHeight="1" x14ac:dyDescent="0.2">
      <c r="A105" s="7">
        <v>693</v>
      </c>
      <c r="B105" s="36" t="s">
        <v>29</v>
      </c>
      <c r="C105" s="37"/>
      <c r="D105" s="7">
        <v>30</v>
      </c>
      <c r="E105" s="7">
        <v>2.25</v>
      </c>
      <c r="F105" s="7">
        <v>1</v>
      </c>
      <c r="G105" s="7">
        <v>15.42</v>
      </c>
      <c r="H105" s="7">
        <v>78.599999999999994</v>
      </c>
      <c r="I105" s="7">
        <v>0.04</v>
      </c>
      <c r="J105" s="7"/>
      <c r="K105" s="7"/>
      <c r="L105" s="7">
        <v>1.17</v>
      </c>
      <c r="M105" s="7">
        <v>6</v>
      </c>
      <c r="N105" s="7">
        <v>22</v>
      </c>
      <c r="O105" s="7">
        <v>4</v>
      </c>
      <c r="P105" s="7"/>
    </row>
    <row r="106" spans="1:16" ht="11.1" customHeight="1" x14ac:dyDescent="0.2">
      <c r="A106" s="12">
        <v>14539.89</v>
      </c>
      <c r="B106" s="36" t="s">
        <v>82</v>
      </c>
      <c r="C106" s="37"/>
      <c r="D106" s="7">
        <v>200</v>
      </c>
      <c r="E106" s="7">
        <v>7.0419999999999998</v>
      </c>
      <c r="F106" s="7">
        <v>3.948</v>
      </c>
      <c r="G106" s="7">
        <v>14.047000000000001</v>
      </c>
      <c r="H106" s="7">
        <v>104</v>
      </c>
      <c r="I106" s="7">
        <v>0.08</v>
      </c>
      <c r="J106" s="7">
        <v>1.72</v>
      </c>
      <c r="K106" s="7">
        <v>42</v>
      </c>
      <c r="L106" s="7">
        <v>0.16</v>
      </c>
      <c r="M106" s="7">
        <v>304</v>
      </c>
      <c r="N106" s="7">
        <v>303</v>
      </c>
      <c r="O106" s="7">
        <v>94</v>
      </c>
      <c r="P106" s="7">
        <v>3</v>
      </c>
    </row>
    <row r="107" spans="1:16" ht="11.1" customHeight="1" x14ac:dyDescent="0.2">
      <c r="A107" s="7">
        <v>976.03</v>
      </c>
      <c r="B107" s="36" t="s">
        <v>106</v>
      </c>
      <c r="C107" s="37"/>
      <c r="D107" s="7">
        <v>150</v>
      </c>
      <c r="E107" s="7">
        <v>0.6</v>
      </c>
      <c r="F107" s="7">
        <v>1</v>
      </c>
      <c r="G107" s="7">
        <v>14.7</v>
      </c>
      <c r="H107" s="7">
        <v>70.5</v>
      </c>
      <c r="I107" s="7">
        <v>0.05</v>
      </c>
      <c r="J107" s="7">
        <v>15</v>
      </c>
      <c r="K107" s="7"/>
      <c r="L107" s="7">
        <v>0.3</v>
      </c>
      <c r="M107" s="7">
        <v>24</v>
      </c>
      <c r="N107" s="7">
        <v>17</v>
      </c>
      <c r="O107" s="7">
        <v>14</v>
      </c>
      <c r="P107" s="7">
        <v>3</v>
      </c>
    </row>
    <row r="108" spans="1:16" ht="11.1" customHeight="1" x14ac:dyDescent="0.2">
      <c r="A108" s="38" t="s">
        <v>30</v>
      </c>
      <c r="B108" s="39"/>
      <c r="C108" s="39"/>
      <c r="D108" s="40"/>
      <c r="E108" s="7">
        <f>SUM(E103:E107)</f>
        <v>18.932000000000002</v>
      </c>
      <c r="F108" s="7">
        <f t="shared" ref="F108:P108" si="12">SUM(F103:F107)</f>
        <v>18.948</v>
      </c>
      <c r="G108" s="7">
        <f t="shared" si="12"/>
        <v>82.216999999999999</v>
      </c>
      <c r="H108" s="7">
        <f t="shared" si="12"/>
        <v>520.20000000000005</v>
      </c>
      <c r="I108" s="7">
        <f t="shared" si="12"/>
        <v>0.28999999999999998</v>
      </c>
      <c r="J108" s="7">
        <f t="shared" si="12"/>
        <v>16.86</v>
      </c>
      <c r="K108" s="7">
        <f t="shared" si="12"/>
        <v>79</v>
      </c>
      <c r="L108" s="7">
        <f t="shared" si="12"/>
        <v>1.8699999999999999</v>
      </c>
      <c r="M108" s="7">
        <f t="shared" si="12"/>
        <v>505</v>
      </c>
      <c r="N108" s="7">
        <f t="shared" si="12"/>
        <v>550</v>
      </c>
      <c r="O108" s="7">
        <f t="shared" si="12"/>
        <v>151</v>
      </c>
      <c r="P108" s="7">
        <f t="shared" si="12"/>
        <v>7</v>
      </c>
    </row>
    <row r="109" spans="1:16" s="1" customFormat="1" ht="11.1" customHeight="1" x14ac:dyDescent="0.2">
      <c r="A109" s="38" t="s">
        <v>39</v>
      </c>
      <c r="B109" s="39"/>
      <c r="C109" s="39"/>
      <c r="D109" s="40"/>
      <c r="E109" s="7">
        <f>E108</f>
        <v>18.932000000000002</v>
      </c>
      <c r="F109" s="7">
        <f t="shared" ref="F109:P109" si="13">F108</f>
        <v>18.948</v>
      </c>
      <c r="G109" s="7">
        <f t="shared" si="13"/>
        <v>82.216999999999999</v>
      </c>
      <c r="H109" s="7">
        <f t="shared" si="13"/>
        <v>520.20000000000005</v>
      </c>
      <c r="I109" s="7">
        <f t="shared" si="13"/>
        <v>0.28999999999999998</v>
      </c>
      <c r="J109" s="7">
        <f t="shared" si="13"/>
        <v>16.86</v>
      </c>
      <c r="K109" s="7">
        <f t="shared" si="13"/>
        <v>79</v>
      </c>
      <c r="L109" s="7">
        <f t="shared" si="13"/>
        <v>1.8699999999999999</v>
      </c>
      <c r="M109" s="7">
        <f t="shared" si="13"/>
        <v>505</v>
      </c>
      <c r="N109" s="7">
        <f t="shared" si="13"/>
        <v>550</v>
      </c>
      <c r="O109" s="7">
        <f t="shared" si="13"/>
        <v>151</v>
      </c>
      <c r="P109" s="7">
        <f t="shared" si="13"/>
        <v>7</v>
      </c>
    </row>
    <row r="110" spans="1:16" ht="11.1" customHeight="1" x14ac:dyDescent="0.2">
      <c r="K110" s="55"/>
      <c r="L110" s="55"/>
      <c r="M110" s="55"/>
      <c r="N110" s="55"/>
      <c r="O110" s="55"/>
      <c r="P110" s="55"/>
    </row>
    <row r="111" spans="1:16" ht="11.1" customHeight="1" x14ac:dyDescent="0.2">
      <c r="A111" s="31" t="s">
        <v>83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</row>
    <row r="112" spans="1:16" ht="11.1" customHeight="1" x14ac:dyDescent="0.2">
      <c r="A112" s="14" t="s">
        <v>118</v>
      </c>
      <c r="E112" s="4" t="s">
        <v>1</v>
      </c>
      <c r="F112" s="22" t="s">
        <v>41</v>
      </c>
      <c r="G112" s="22"/>
      <c r="H112" s="22"/>
      <c r="I112" s="21" t="s">
        <v>3</v>
      </c>
      <c r="J112" s="21"/>
      <c r="K112" s="33" t="s">
        <v>4</v>
      </c>
      <c r="L112" s="33"/>
      <c r="M112" s="33"/>
      <c r="N112" s="33"/>
      <c r="O112" s="33"/>
      <c r="P112" s="33"/>
    </row>
    <row r="113" spans="1:16" ht="11.1" customHeight="1" x14ac:dyDescent="0.2">
      <c r="D113" s="51" t="s">
        <v>5</v>
      </c>
      <c r="E113" s="51"/>
      <c r="F113" s="1">
        <v>2</v>
      </c>
      <c r="I113" s="51" t="s">
        <v>7</v>
      </c>
      <c r="J113" s="51"/>
      <c r="K113" s="52" t="s">
        <v>127</v>
      </c>
      <c r="L113" s="52"/>
      <c r="M113" s="52"/>
      <c r="N113" s="52"/>
      <c r="O113" s="52"/>
      <c r="P113" s="52"/>
    </row>
    <row r="114" spans="1:16" ht="21.95" customHeight="1" x14ac:dyDescent="0.2">
      <c r="A114" s="23" t="s">
        <v>8</v>
      </c>
      <c r="B114" s="49" t="s">
        <v>9</v>
      </c>
      <c r="C114" s="50"/>
      <c r="D114" s="23" t="s">
        <v>10</v>
      </c>
      <c r="E114" s="41" t="s">
        <v>11</v>
      </c>
      <c r="F114" s="42"/>
      <c r="G114" s="43"/>
      <c r="H114" s="23" t="s">
        <v>12</v>
      </c>
      <c r="I114" s="41" t="s">
        <v>13</v>
      </c>
      <c r="J114" s="42"/>
      <c r="K114" s="42"/>
      <c r="L114" s="43"/>
      <c r="M114" s="41" t="s">
        <v>14</v>
      </c>
      <c r="N114" s="42"/>
      <c r="O114" s="42"/>
      <c r="P114" s="43"/>
    </row>
    <row r="115" spans="1:16" ht="21.95" customHeight="1" x14ac:dyDescent="0.2">
      <c r="A115" s="24"/>
      <c r="B115" s="25"/>
      <c r="C115" s="26"/>
      <c r="D115" s="24"/>
      <c r="E115" s="5" t="s">
        <v>15</v>
      </c>
      <c r="F115" s="5" t="s">
        <v>16</v>
      </c>
      <c r="G115" s="5" t="s">
        <v>17</v>
      </c>
      <c r="H115" s="24"/>
      <c r="I115" s="5" t="s">
        <v>18</v>
      </c>
      <c r="J115" s="5" t="s">
        <v>19</v>
      </c>
      <c r="K115" s="5" t="s">
        <v>20</v>
      </c>
      <c r="L115" s="5" t="s">
        <v>21</v>
      </c>
      <c r="M115" s="5" t="s">
        <v>22</v>
      </c>
      <c r="N115" s="5" t="s">
        <v>23</v>
      </c>
      <c r="O115" s="5" t="s">
        <v>24</v>
      </c>
      <c r="P115" s="5" t="s">
        <v>25</v>
      </c>
    </row>
    <row r="116" spans="1:16" ht="11.1" customHeight="1" x14ac:dyDescent="0.2">
      <c r="A116" s="6">
        <v>1</v>
      </c>
      <c r="B116" s="44">
        <v>2</v>
      </c>
      <c r="C116" s="45"/>
      <c r="D116" s="6">
        <v>3</v>
      </c>
      <c r="E116" s="6">
        <v>4</v>
      </c>
      <c r="F116" s="6">
        <v>5</v>
      </c>
      <c r="G116" s="6">
        <v>6</v>
      </c>
      <c r="H116" s="6">
        <v>7</v>
      </c>
      <c r="I116" s="6">
        <v>8</v>
      </c>
      <c r="J116" s="6">
        <v>9</v>
      </c>
      <c r="K116" s="6">
        <v>10</v>
      </c>
      <c r="L116" s="6">
        <v>11</v>
      </c>
      <c r="M116" s="6">
        <v>12</v>
      </c>
      <c r="N116" s="6">
        <v>13</v>
      </c>
      <c r="O116" s="6">
        <v>14</v>
      </c>
      <c r="P116" s="6">
        <v>15</v>
      </c>
    </row>
    <row r="117" spans="1:16" ht="11.1" customHeight="1" x14ac:dyDescent="0.2">
      <c r="A117" s="46" t="s">
        <v>26</v>
      </c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8"/>
    </row>
    <row r="118" spans="1:16" ht="11.1" customHeight="1" x14ac:dyDescent="0.2">
      <c r="A118" s="7">
        <v>835</v>
      </c>
      <c r="B118" s="36" t="s">
        <v>54</v>
      </c>
      <c r="C118" s="37"/>
      <c r="D118" s="7">
        <v>30</v>
      </c>
      <c r="E118" s="7">
        <v>0.33</v>
      </c>
      <c r="F118" s="7"/>
      <c r="G118" s="7">
        <v>4.13</v>
      </c>
      <c r="H118" s="7">
        <v>37.1</v>
      </c>
      <c r="I118" s="7">
        <v>0.02</v>
      </c>
      <c r="J118" s="7">
        <v>7.5</v>
      </c>
      <c r="K118" s="7"/>
      <c r="L118" s="7">
        <v>0.21</v>
      </c>
      <c r="M118" s="7">
        <v>6</v>
      </c>
      <c r="N118" s="7">
        <v>8</v>
      </c>
      <c r="O118" s="7">
        <v>6</v>
      </c>
      <c r="P118" s="7"/>
    </row>
    <row r="119" spans="1:16" ht="21.95" customHeight="1" x14ac:dyDescent="0.2">
      <c r="A119" s="8">
        <v>1028</v>
      </c>
      <c r="B119" s="18" t="s">
        <v>130</v>
      </c>
      <c r="C119" s="18"/>
      <c r="D119" s="7">
        <v>80</v>
      </c>
      <c r="E119" s="7">
        <v>11.57</v>
      </c>
      <c r="F119" s="7">
        <v>9</v>
      </c>
      <c r="G119" s="7">
        <v>7.22</v>
      </c>
      <c r="H119" s="7">
        <v>240</v>
      </c>
      <c r="I119" s="7">
        <v>0.09</v>
      </c>
      <c r="J119" s="7">
        <v>2.1</v>
      </c>
      <c r="K119" s="7">
        <v>62</v>
      </c>
      <c r="L119" s="7">
        <v>1.96</v>
      </c>
      <c r="M119" s="7">
        <v>22</v>
      </c>
      <c r="N119" s="7">
        <v>163</v>
      </c>
      <c r="O119" s="7">
        <v>23</v>
      </c>
      <c r="P119" s="7">
        <v>2</v>
      </c>
    </row>
    <row r="120" spans="1:16" ht="11.1" customHeight="1" x14ac:dyDescent="0.2">
      <c r="A120" s="7">
        <v>995</v>
      </c>
      <c r="B120" s="36" t="s">
        <v>34</v>
      </c>
      <c r="C120" s="37"/>
      <c r="D120" s="7">
        <v>180</v>
      </c>
      <c r="E120" s="7">
        <v>3.97</v>
      </c>
      <c r="F120" s="7">
        <v>7</v>
      </c>
      <c r="G120" s="7">
        <v>26.61</v>
      </c>
      <c r="H120" s="7">
        <v>186</v>
      </c>
      <c r="I120" s="7">
        <v>0.2</v>
      </c>
      <c r="J120" s="7">
        <v>31.26</v>
      </c>
      <c r="K120" s="7">
        <v>36</v>
      </c>
      <c r="L120" s="7">
        <v>0.23</v>
      </c>
      <c r="M120" s="7">
        <v>57</v>
      </c>
      <c r="N120" s="7">
        <v>119</v>
      </c>
      <c r="O120" s="7">
        <v>40</v>
      </c>
      <c r="P120" s="7">
        <v>1</v>
      </c>
    </row>
    <row r="121" spans="1:16" ht="11.1" customHeight="1" x14ac:dyDescent="0.2">
      <c r="A121" s="7">
        <v>971</v>
      </c>
      <c r="B121" s="36" t="s">
        <v>84</v>
      </c>
      <c r="C121" s="37"/>
      <c r="D121" s="7">
        <v>200</v>
      </c>
      <c r="E121" s="7">
        <v>0.1</v>
      </c>
      <c r="F121" s="7"/>
      <c r="G121" s="7">
        <v>12.97</v>
      </c>
      <c r="H121" s="7">
        <v>59.9</v>
      </c>
      <c r="I121" s="7"/>
      <c r="J121" s="7">
        <v>20</v>
      </c>
      <c r="K121" s="7"/>
      <c r="L121" s="7">
        <v>7.0000000000000007E-2</v>
      </c>
      <c r="M121" s="7">
        <v>4</v>
      </c>
      <c r="N121" s="7">
        <v>3</v>
      </c>
      <c r="O121" s="7">
        <v>3</v>
      </c>
      <c r="P121" s="7"/>
    </row>
    <row r="122" spans="1:16" ht="11.1" customHeight="1" x14ac:dyDescent="0.2">
      <c r="A122" s="8">
        <v>1148</v>
      </c>
      <c r="B122" s="36" t="s">
        <v>44</v>
      </c>
      <c r="C122" s="37"/>
      <c r="D122" s="7">
        <v>30</v>
      </c>
      <c r="E122" s="7">
        <v>2.13</v>
      </c>
      <c r="F122" s="7">
        <v>1</v>
      </c>
      <c r="G122" s="7">
        <v>12.13</v>
      </c>
      <c r="H122" s="7">
        <v>64.8</v>
      </c>
      <c r="I122" s="7">
        <v>0.05</v>
      </c>
      <c r="J122" s="7"/>
      <c r="K122" s="7"/>
      <c r="L122" s="7">
        <v>0.35</v>
      </c>
      <c r="M122" s="7">
        <v>9</v>
      </c>
      <c r="N122" s="7">
        <v>40</v>
      </c>
      <c r="O122" s="7">
        <v>12</v>
      </c>
      <c r="P122" s="7">
        <v>1</v>
      </c>
    </row>
    <row r="123" spans="1:16" ht="11.1" customHeight="1" x14ac:dyDescent="0.2">
      <c r="A123" s="7">
        <v>897</v>
      </c>
      <c r="B123" s="36" t="s">
        <v>37</v>
      </c>
      <c r="C123" s="37"/>
      <c r="D123" s="7">
        <v>30</v>
      </c>
      <c r="E123" s="7">
        <v>2.68</v>
      </c>
      <c r="F123" s="7">
        <v>1</v>
      </c>
      <c r="G123" s="7">
        <v>10.88</v>
      </c>
      <c r="H123" s="7">
        <v>68.5</v>
      </c>
      <c r="I123" s="7">
        <v>0.03</v>
      </c>
      <c r="J123" s="7"/>
      <c r="K123" s="7"/>
      <c r="L123" s="7">
        <v>0.28000000000000003</v>
      </c>
      <c r="M123" s="7">
        <v>5</v>
      </c>
      <c r="N123" s="7">
        <v>16</v>
      </c>
      <c r="O123" s="7">
        <v>4</v>
      </c>
      <c r="P123" s="7"/>
    </row>
    <row r="124" spans="1:16" ht="11.1" customHeight="1" x14ac:dyDescent="0.2">
      <c r="A124" s="38" t="s">
        <v>30</v>
      </c>
      <c r="B124" s="39"/>
      <c r="C124" s="39"/>
      <c r="D124" s="40"/>
      <c r="E124" s="7">
        <f>SUM(E118:E123)</f>
        <v>20.78</v>
      </c>
      <c r="F124" s="7">
        <f t="shared" ref="F124:P124" si="14">SUM(F118:F123)</f>
        <v>18</v>
      </c>
      <c r="G124" s="7">
        <f t="shared" si="14"/>
        <v>73.94</v>
      </c>
      <c r="H124" s="7">
        <f t="shared" si="14"/>
        <v>656.3</v>
      </c>
      <c r="I124" s="7">
        <f t="shared" si="14"/>
        <v>0.39</v>
      </c>
      <c r="J124" s="7">
        <f t="shared" si="14"/>
        <v>60.86</v>
      </c>
      <c r="K124" s="7">
        <f t="shared" si="14"/>
        <v>98</v>
      </c>
      <c r="L124" s="7">
        <f t="shared" si="14"/>
        <v>3.0999999999999996</v>
      </c>
      <c r="M124" s="7">
        <f t="shared" si="14"/>
        <v>103</v>
      </c>
      <c r="N124" s="7">
        <f t="shared" si="14"/>
        <v>349</v>
      </c>
      <c r="O124" s="7">
        <f t="shared" si="14"/>
        <v>88</v>
      </c>
      <c r="P124" s="7">
        <f t="shared" si="14"/>
        <v>4</v>
      </c>
    </row>
    <row r="125" spans="1:16" s="1" customFormat="1" ht="11.1" customHeight="1" x14ac:dyDescent="0.2">
      <c r="A125" s="38" t="s">
        <v>39</v>
      </c>
      <c r="B125" s="39"/>
      <c r="C125" s="39"/>
      <c r="D125" s="40"/>
      <c r="E125" s="7">
        <f>E124</f>
        <v>20.78</v>
      </c>
      <c r="F125" s="7">
        <f t="shared" ref="F125:P125" si="15">F124</f>
        <v>18</v>
      </c>
      <c r="G125" s="7">
        <f t="shared" si="15"/>
        <v>73.94</v>
      </c>
      <c r="H125" s="7">
        <f t="shared" si="15"/>
        <v>656.3</v>
      </c>
      <c r="I125" s="7">
        <f t="shared" si="15"/>
        <v>0.39</v>
      </c>
      <c r="J125" s="7">
        <f t="shared" si="15"/>
        <v>60.86</v>
      </c>
      <c r="K125" s="7">
        <f t="shared" si="15"/>
        <v>98</v>
      </c>
      <c r="L125" s="7">
        <f t="shared" si="15"/>
        <v>3.0999999999999996</v>
      </c>
      <c r="M125" s="7">
        <f t="shared" si="15"/>
        <v>103</v>
      </c>
      <c r="N125" s="7">
        <f t="shared" si="15"/>
        <v>349</v>
      </c>
      <c r="O125" s="7">
        <f t="shared" si="15"/>
        <v>88</v>
      </c>
      <c r="P125" s="7">
        <f t="shared" si="15"/>
        <v>4</v>
      </c>
    </row>
    <row r="126" spans="1:16" ht="11.1" customHeight="1" x14ac:dyDescent="0.2">
      <c r="K126" s="55"/>
      <c r="L126" s="55"/>
      <c r="M126" s="55"/>
      <c r="N126" s="55"/>
      <c r="O126" s="55"/>
      <c r="P126" s="55"/>
    </row>
    <row r="127" spans="1:16" ht="11.1" customHeight="1" x14ac:dyDescent="0.2">
      <c r="A127" s="31" t="s">
        <v>87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</row>
    <row r="128" spans="1:16" ht="11.1" customHeight="1" x14ac:dyDescent="0.2">
      <c r="A128" s="14" t="s">
        <v>118</v>
      </c>
      <c r="E128" s="4" t="s">
        <v>1</v>
      </c>
      <c r="F128" s="22" t="s">
        <v>49</v>
      </c>
      <c r="G128" s="22"/>
      <c r="H128" s="22"/>
      <c r="I128" s="21" t="s">
        <v>3</v>
      </c>
      <c r="J128" s="21"/>
      <c r="K128" s="33" t="s">
        <v>4</v>
      </c>
      <c r="L128" s="33"/>
      <c r="M128" s="33"/>
      <c r="N128" s="33"/>
      <c r="O128" s="33"/>
      <c r="P128" s="33"/>
    </row>
    <row r="129" spans="1:16" ht="11.1" customHeight="1" x14ac:dyDescent="0.2">
      <c r="D129" s="51" t="s">
        <v>5</v>
      </c>
      <c r="E129" s="51"/>
      <c r="F129" s="1">
        <v>2</v>
      </c>
      <c r="I129" s="51" t="s">
        <v>7</v>
      </c>
      <c r="J129" s="51"/>
      <c r="K129" s="52" t="s">
        <v>127</v>
      </c>
      <c r="L129" s="52"/>
      <c r="M129" s="52"/>
      <c r="N129" s="52"/>
      <c r="O129" s="52"/>
      <c r="P129" s="52"/>
    </row>
    <row r="130" spans="1:16" ht="21.95" customHeight="1" x14ac:dyDescent="0.2">
      <c r="A130" s="23" t="s">
        <v>8</v>
      </c>
      <c r="B130" s="49" t="s">
        <v>9</v>
      </c>
      <c r="C130" s="50"/>
      <c r="D130" s="23" t="s">
        <v>10</v>
      </c>
      <c r="E130" s="41" t="s">
        <v>11</v>
      </c>
      <c r="F130" s="42"/>
      <c r="G130" s="43"/>
      <c r="H130" s="23" t="s">
        <v>12</v>
      </c>
      <c r="I130" s="41" t="s">
        <v>13</v>
      </c>
      <c r="J130" s="42"/>
      <c r="K130" s="42"/>
      <c r="L130" s="43"/>
      <c r="M130" s="41" t="s">
        <v>14</v>
      </c>
      <c r="N130" s="42"/>
      <c r="O130" s="42"/>
      <c r="P130" s="43"/>
    </row>
    <row r="131" spans="1:16" ht="21.95" customHeight="1" x14ac:dyDescent="0.2">
      <c r="A131" s="24"/>
      <c r="B131" s="25"/>
      <c r="C131" s="26"/>
      <c r="D131" s="24"/>
      <c r="E131" s="5" t="s">
        <v>15</v>
      </c>
      <c r="F131" s="5" t="s">
        <v>16</v>
      </c>
      <c r="G131" s="5" t="s">
        <v>17</v>
      </c>
      <c r="H131" s="24"/>
      <c r="I131" s="5" t="s">
        <v>18</v>
      </c>
      <c r="J131" s="5" t="s">
        <v>19</v>
      </c>
      <c r="K131" s="5" t="s">
        <v>20</v>
      </c>
      <c r="L131" s="5" t="s">
        <v>21</v>
      </c>
      <c r="M131" s="5" t="s">
        <v>22</v>
      </c>
      <c r="N131" s="5" t="s">
        <v>23</v>
      </c>
      <c r="O131" s="5" t="s">
        <v>24</v>
      </c>
      <c r="P131" s="5" t="s">
        <v>25</v>
      </c>
    </row>
    <row r="132" spans="1:16" ht="11.1" customHeight="1" x14ac:dyDescent="0.2">
      <c r="A132" s="6">
        <v>1</v>
      </c>
      <c r="B132" s="44">
        <v>2</v>
      </c>
      <c r="C132" s="45"/>
      <c r="D132" s="6">
        <v>3</v>
      </c>
      <c r="E132" s="6">
        <v>4</v>
      </c>
      <c r="F132" s="6">
        <v>5</v>
      </c>
      <c r="G132" s="6">
        <v>6</v>
      </c>
      <c r="H132" s="6">
        <v>7</v>
      </c>
      <c r="I132" s="6">
        <v>8</v>
      </c>
      <c r="J132" s="6">
        <v>9</v>
      </c>
      <c r="K132" s="6">
        <v>10</v>
      </c>
      <c r="L132" s="6">
        <v>11</v>
      </c>
      <c r="M132" s="6">
        <v>12</v>
      </c>
      <c r="N132" s="6">
        <v>13</v>
      </c>
      <c r="O132" s="6">
        <v>14</v>
      </c>
      <c r="P132" s="6">
        <v>15</v>
      </c>
    </row>
    <row r="133" spans="1:16" ht="11.1" customHeight="1" x14ac:dyDescent="0.2">
      <c r="A133" s="46" t="s">
        <v>26</v>
      </c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8"/>
    </row>
    <row r="134" spans="1:16" ht="11.1" customHeight="1" x14ac:dyDescent="0.2">
      <c r="A134" s="7">
        <v>836</v>
      </c>
      <c r="B134" s="36" t="s">
        <v>50</v>
      </c>
      <c r="C134" s="37"/>
      <c r="D134" s="7">
        <v>30</v>
      </c>
      <c r="E134" s="7">
        <v>0.24</v>
      </c>
      <c r="F134" s="7"/>
      <c r="G134" s="7">
        <v>3.78</v>
      </c>
      <c r="H134" s="7">
        <v>16.5</v>
      </c>
      <c r="I134" s="7">
        <v>0.01</v>
      </c>
      <c r="J134" s="7">
        <v>3</v>
      </c>
      <c r="K134" s="7"/>
      <c r="L134" s="7">
        <v>0.03</v>
      </c>
      <c r="M134" s="7">
        <v>8</v>
      </c>
      <c r="N134" s="7">
        <v>13</v>
      </c>
      <c r="O134" s="7">
        <v>4</v>
      </c>
      <c r="P134" s="7"/>
    </row>
    <row r="135" spans="1:16" ht="11.1" customHeight="1" x14ac:dyDescent="0.2">
      <c r="A135" s="8">
        <v>1105</v>
      </c>
      <c r="B135" s="36" t="s">
        <v>88</v>
      </c>
      <c r="C135" s="37"/>
      <c r="D135" s="7">
        <v>100</v>
      </c>
      <c r="E135" s="7">
        <v>9.6999999999999993</v>
      </c>
      <c r="F135" s="7">
        <v>7</v>
      </c>
      <c r="G135" s="7">
        <v>3.83</v>
      </c>
      <c r="H135" s="7">
        <v>136.69999999999999</v>
      </c>
      <c r="I135" s="7">
        <v>0.08</v>
      </c>
      <c r="J135" s="7">
        <v>2.39</v>
      </c>
      <c r="K135" s="7">
        <v>64</v>
      </c>
      <c r="L135" s="7">
        <v>2.73</v>
      </c>
      <c r="M135" s="7">
        <v>29</v>
      </c>
      <c r="N135" s="7">
        <v>162</v>
      </c>
      <c r="O135" s="7">
        <v>20</v>
      </c>
      <c r="P135" s="7">
        <v>2</v>
      </c>
    </row>
    <row r="136" spans="1:16" ht="21.95" customHeight="1" x14ac:dyDescent="0.2">
      <c r="A136" s="7">
        <v>516</v>
      </c>
      <c r="B136" s="36" t="s">
        <v>57</v>
      </c>
      <c r="C136" s="37"/>
      <c r="D136" s="7">
        <v>180</v>
      </c>
      <c r="E136" s="7">
        <v>7.1</v>
      </c>
      <c r="F136" s="7">
        <v>6</v>
      </c>
      <c r="G136" s="7">
        <v>38.6</v>
      </c>
      <c r="H136" s="7">
        <v>205.7</v>
      </c>
      <c r="I136" s="7">
        <v>0.16</v>
      </c>
      <c r="J136" s="7"/>
      <c r="K136" s="7">
        <v>28</v>
      </c>
      <c r="L136" s="7">
        <v>11.4</v>
      </c>
      <c r="M136" s="7">
        <v>17</v>
      </c>
      <c r="N136" s="7">
        <v>75</v>
      </c>
      <c r="O136" s="7">
        <v>28</v>
      </c>
      <c r="P136" s="7">
        <v>2</v>
      </c>
    </row>
    <row r="137" spans="1:16" ht="11.1" customHeight="1" x14ac:dyDescent="0.2">
      <c r="A137" s="8">
        <v>1110</v>
      </c>
      <c r="B137" s="36" t="s">
        <v>53</v>
      </c>
      <c r="C137" s="37"/>
      <c r="D137" s="7">
        <v>200</v>
      </c>
      <c r="E137" s="7">
        <v>2.2999999999999998</v>
      </c>
      <c r="F137" s="7">
        <v>2.6</v>
      </c>
      <c r="G137" s="7">
        <v>12.85</v>
      </c>
      <c r="H137" s="7">
        <v>84</v>
      </c>
      <c r="I137" s="7">
        <v>0.05</v>
      </c>
      <c r="J137" s="7">
        <v>1.56</v>
      </c>
      <c r="K137" s="7">
        <v>24</v>
      </c>
      <c r="L137" s="7">
        <v>7.0000000000000007E-2</v>
      </c>
      <c r="M137" s="7">
        <v>148</v>
      </c>
      <c r="N137" s="7">
        <v>113</v>
      </c>
      <c r="O137" s="7">
        <v>22</v>
      </c>
      <c r="P137" s="7"/>
    </row>
    <row r="138" spans="1:16" ht="11.1" customHeight="1" x14ac:dyDescent="0.2">
      <c r="A138" s="7">
        <v>897</v>
      </c>
      <c r="B138" s="36" t="s">
        <v>37</v>
      </c>
      <c r="C138" s="37"/>
      <c r="D138" s="7">
        <v>30</v>
      </c>
      <c r="E138" s="7">
        <v>2.68</v>
      </c>
      <c r="F138" s="7">
        <v>1</v>
      </c>
      <c r="G138" s="7">
        <v>10.88</v>
      </c>
      <c r="H138" s="7">
        <v>68.5</v>
      </c>
      <c r="I138" s="7">
        <v>0.03</v>
      </c>
      <c r="J138" s="7"/>
      <c r="K138" s="7"/>
      <c r="L138" s="7">
        <v>0.28000000000000003</v>
      </c>
      <c r="M138" s="7">
        <v>5</v>
      </c>
      <c r="N138" s="7">
        <v>16</v>
      </c>
      <c r="O138" s="7">
        <v>4</v>
      </c>
      <c r="P138" s="7"/>
    </row>
    <row r="139" spans="1:16" ht="11.1" customHeight="1" x14ac:dyDescent="0.2">
      <c r="A139" s="7">
        <v>976.03</v>
      </c>
      <c r="B139" s="36" t="s">
        <v>106</v>
      </c>
      <c r="C139" s="37"/>
      <c r="D139" s="7">
        <v>150</v>
      </c>
      <c r="E139" s="7">
        <v>0.6</v>
      </c>
      <c r="F139" s="7">
        <v>1</v>
      </c>
      <c r="G139" s="7">
        <v>14.7</v>
      </c>
      <c r="H139" s="7">
        <v>70.5</v>
      </c>
      <c r="I139" s="7">
        <v>0.05</v>
      </c>
      <c r="J139" s="7">
        <v>15</v>
      </c>
      <c r="K139" s="7"/>
      <c r="L139" s="7">
        <v>0.3</v>
      </c>
      <c r="M139" s="7">
        <v>24</v>
      </c>
      <c r="N139" s="7">
        <v>17</v>
      </c>
      <c r="O139" s="7">
        <v>14</v>
      </c>
      <c r="P139" s="7">
        <v>3</v>
      </c>
    </row>
    <row r="140" spans="1:16" ht="11.1" customHeight="1" x14ac:dyDescent="0.2">
      <c r="A140" s="38" t="s">
        <v>30</v>
      </c>
      <c r="B140" s="39"/>
      <c r="C140" s="39"/>
      <c r="D140" s="40"/>
      <c r="E140" s="7">
        <f>SUM(E134:E139)</f>
        <v>22.62</v>
      </c>
      <c r="F140" s="7">
        <f t="shared" ref="F140:P140" si="16">SUM(F134:F139)</f>
        <v>17.600000000000001</v>
      </c>
      <c r="G140" s="7">
        <f t="shared" si="16"/>
        <v>84.64</v>
      </c>
      <c r="H140" s="7">
        <f t="shared" si="16"/>
        <v>581.9</v>
      </c>
      <c r="I140" s="7">
        <f t="shared" si="16"/>
        <v>0.37999999999999995</v>
      </c>
      <c r="J140" s="7">
        <f t="shared" si="16"/>
        <v>21.950000000000003</v>
      </c>
      <c r="K140" s="7">
        <f t="shared" si="16"/>
        <v>116</v>
      </c>
      <c r="L140" s="7">
        <f t="shared" si="16"/>
        <v>14.81</v>
      </c>
      <c r="M140" s="7">
        <f t="shared" si="16"/>
        <v>231</v>
      </c>
      <c r="N140" s="7">
        <f t="shared" si="16"/>
        <v>396</v>
      </c>
      <c r="O140" s="7">
        <f t="shared" si="16"/>
        <v>92</v>
      </c>
      <c r="P140" s="7">
        <f t="shared" si="16"/>
        <v>7</v>
      </c>
    </row>
    <row r="141" spans="1:16" s="1" customFormat="1" ht="11.1" customHeight="1" x14ac:dyDescent="0.2">
      <c r="A141" s="38" t="s">
        <v>39</v>
      </c>
      <c r="B141" s="39"/>
      <c r="C141" s="39"/>
      <c r="D141" s="40"/>
      <c r="E141" s="7">
        <f>E140</f>
        <v>22.62</v>
      </c>
      <c r="F141" s="7">
        <f t="shared" ref="F141:P141" si="17">F140</f>
        <v>17.600000000000001</v>
      </c>
      <c r="G141" s="7">
        <f t="shared" si="17"/>
        <v>84.64</v>
      </c>
      <c r="H141" s="7">
        <f t="shared" si="17"/>
        <v>581.9</v>
      </c>
      <c r="I141" s="7">
        <f t="shared" si="17"/>
        <v>0.37999999999999995</v>
      </c>
      <c r="J141" s="7">
        <f t="shared" si="17"/>
        <v>21.950000000000003</v>
      </c>
      <c r="K141" s="7">
        <f t="shared" si="17"/>
        <v>116</v>
      </c>
      <c r="L141" s="7">
        <f t="shared" si="17"/>
        <v>14.81</v>
      </c>
      <c r="M141" s="7">
        <f t="shared" si="17"/>
        <v>231</v>
      </c>
      <c r="N141" s="7">
        <f t="shared" si="17"/>
        <v>396</v>
      </c>
      <c r="O141" s="7">
        <f t="shared" si="17"/>
        <v>92</v>
      </c>
      <c r="P141" s="7">
        <f t="shared" si="17"/>
        <v>7</v>
      </c>
    </row>
    <row r="142" spans="1:16" ht="11.1" customHeight="1" x14ac:dyDescent="0.2">
      <c r="K142" s="55"/>
      <c r="L142" s="55"/>
      <c r="M142" s="55"/>
      <c r="N142" s="55"/>
      <c r="O142" s="55"/>
      <c r="P142" s="55"/>
    </row>
    <row r="143" spans="1:16" ht="11.1" customHeight="1" x14ac:dyDescent="0.2">
      <c r="A143" s="31" t="s">
        <v>89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</row>
    <row r="144" spans="1:16" ht="11.1" customHeight="1" x14ac:dyDescent="0.2">
      <c r="A144" s="14" t="s">
        <v>118</v>
      </c>
      <c r="E144" s="4" t="s">
        <v>1</v>
      </c>
      <c r="F144" s="22" t="s">
        <v>60</v>
      </c>
      <c r="G144" s="22"/>
      <c r="H144" s="22"/>
      <c r="I144" s="21" t="s">
        <v>3</v>
      </c>
      <c r="J144" s="21"/>
      <c r="K144" s="33" t="s">
        <v>4</v>
      </c>
      <c r="L144" s="33"/>
      <c r="M144" s="33"/>
      <c r="N144" s="33"/>
      <c r="O144" s="33"/>
      <c r="P144" s="33"/>
    </row>
    <row r="145" spans="1:16" ht="11.1" customHeight="1" x14ac:dyDescent="0.2">
      <c r="D145" s="51" t="s">
        <v>5</v>
      </c>
      <c r="E145" s="51"/>
      <c r="F145" s="1">
        <v>2</v>
      </c>
      <c r="I145" s="51" t="s">
        <v>7</v>
      </c>
      <c r="J145" s="51"/>
      <c r="K145" s="52" t="s">
        <v>127</v>
      </c>
      <c r="L145" s="52"/>
      <c r="M145" s="52"/>
      <c r="N145" s="52"/>
      <c r="O145" s="52"/>
      <c r="P145" s="52"/>
    </row>
    <row r="146" spans="1:16" ht="21.95" customHeight="1" x14ac:dyDescent="0.2">
      <c r="A146" s="23" t="s">
        <v>8</v>
      </c>
      <c r="B146" s="49" t="s">
        <v>9</v>
      </c>
      <c r="C146" s="50"/>
      <c r="D146" s="23" t="s">
        <v>10</v>
      </c>
      <c r="E146" s="41" t="s">
        <v>11</v>
      </c>
      <c r="F146" s="42"/>
      <c r="G146" s="43"/>
      <c r="H146" s="23" t="s">
        <v>12</v>
      </c>
      <c r="I146" s="41" t="s">
        <v>13</v>
      </c>
      <c r="J146" s="42"/>
      <c r="K146" s="42"/>
      <c r="L146" s="43"/>
      <c r="M146" s="41" t="s">
        <v>14</v>
      </c>
      <c r="N146" s="42"/>
      <c r="O146" s="42"/>
      <c r="P146" s="43"/>
    </row>
    <row r="147" spans="1:16" ht="21.95" customHeight="1" x14ac:dyDescent="0.2">
      <c r="A147" s="24"/>
      <c r="B147" s="25"/>
      <c r="C147" s="26"/>
      <c r="D147" s="24"/>
      <c r="E147" s="5" t="s">
        <v>15</v>
      </c>
      <c r="F147" s="5" t="s">
        <v>16</v>
      </c>
      <c r="G147" s="5" t="s">
        <v>17</v>
      </c>
      <c r="H147" s="24"/>
      <c r="I147" s="5" t="s">
        <v>18</v>
      </c>
      <c r="J147" s="5" t="s">
        <v>19</v>
      </c>
      <c r="K147" s="5" t="s">
        <v>20</v>
      </c>
      <c r="L147" s="5" t="s">
        <v>21</v>
      </c>
      <c r="M147" s="5" t="s">
        <v>22</v>
      </c>
      <c r="N147" s="5" t="s">
        <v>23</v>
      </c>
      <c r="O147" s="5" t="s">
        <v>24</v>
      </c>
      <c r="P147" s="5" t="s">
        <v>25</v>
      </c>
    </row>
    <row r="148" spans="1:16" ht="11.1" customHeight="1" x14ac:dyDescent="0.2">
      <c r="A148" s="6">
        <v>1</v>
      </c>
      <c r="B148" s="44">
        <v>2</v>
      </c>
      <c r="C148" s="45"/>
      <c r="D148" s="6">
        <v>3</v>
      </c>
      <c r="E148" s="6">
        <v>4</v>
      </c>
      <c r="F148" s="6">
        <v>5</v>
      </c>
      <c r="G148" s="6">
        <v>6</v>
      </c>
      <c r="H148" s="6">
        <v>7</v>
      </c>
      <c r="I148" s="6">
        <v>8</v>
      </c>
      <c r="J148" s="6">
        <v>9</v>
      </c>
      <c r="K148" s="6">
        <v>10</v>
      </c>
      <c r="L148" s="6">
        <v>11</v>
      </c>
      <c r="M148" s="6">
        <v>12</v>
      </c>
      <c r="N148" s="6">
        <v>13</v>
      </c>
      <c r="O148" s="6">
        <v>14</v>
      </c>
      <c r="P148" s="6">
        <v>15</v>
      </c>
    </row>
    <row r="149" spans="1:16" ht="11.1" customHeight="1" x14ac:dyDescent="0.2">
      <c r="A149" s="46" t="s">
        <v>26</v>
      </c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8"/>
    </row>
    <row r="150" spans="1:16" ht="11.1" customHeight="1" x14ac:dyDescent="0.2">
      <c r="A150" s="7">
        <v>836</v>
      </c>
      <c r="B150" s="36" t="s">
        <v>50</v>
      </c>
      <c r="C150" s="37"/>
      <c r="D150" s="7">
        <v>30</v>
      </c>
      <c r="E150" s="7">
        <v>0.24</v>
      </c>
      <c r="F150" s="7"/>
      <c r="G150" s="7">
        <v>3.78</v>
      </c>
      <c r="H150" s="7">
        <v>16.5</v>
      </c>
      <c r="I150" s="7">
        <v>0.01</v>
      </c>
      <c r="J150" s="7">
        <v>3</v>
      </c>
      <c r="K150" s="7"/>
      <c r="L150" s="7">
        <v>0.03</v>
      </c>
      <c r="M150" s="7">
        <v>8</v>
      </c>
      <c r="N150" s="7">
        <v>13</v>
      </c>
      <c r="O150" s="7">
        <v>4</v>
      </c>
      <c r="P150" s="7"/>
    </row>
    <row r="151" spans="1:16" ht="22.5" customHeight="1" x14ac:dyDescent="0.2">
      <c r="A151" s="9">
        <v>1027</v>
      </c>
      <c r="B151" s="17" t="s">
        <v>136</v>
      </c>
      <c r="C151" s="17"/>
      <c r="D151" s="10">
        <v>100</v>
      </c>
      <c r="E151" s="7">
        <v>12.6</v>
      </c>
      <c r="F151" s="7">
        <v>11</v>
      </c>
      <c r="G151" s="7">
        <v>15.99</v>
      </c>
      <c r="H151" s="7">
        <v>243.4</v>
      </c>
      <c r="I151" s="7">
        <v>0.12</v>
      </c>
      <c r="J151" s="7">
        <v>0.28999999999999998</v>
      </c>
      <c r="K151" s="7">
        <v>31</v>
      </c>
      <c r="L151" s="7">
        <v>0.25</v>
      </c>
      <c r="M151" s="7">
        <v>48</v>
      </c>
      <c r="N151" s="7">
        <v>48</v>
      </c>
      <c r="O151" s="7">
        <v>9</v>
      </c>
      <c r="P151" s="7">
        <v>1</v>
      </c>
    </row>
    <row r="152" spans="1:16" ht="11.1" customHeight="1" x14ac:dyDescent="0.2">
      <c r="A152" s="7">
        <v>512</v>
      </c>
      <c r="B152" s="36" t="s">
        <v>42</v>
      </c>
      <c r="C152" s="37"/>
      <c r="D152" s="7">
        <v>180</v>
      </c>
      <c r="E152" s="7">
        <v>4.01</v>
      </c>
      <c r="F152" s="7">
        <v>7</v>
      </c>
      <c r="G152" s="7">
        <v>42.01</v>
      </c>
      <c r="H152" s="7">
        <v>189.6</v>
      </c>
      <c r="I152" s="7">
        <v>0.05</v>
      </c>
      <c r="J152" s="7"/>
      <c r="K152" s="7">
        <v>28</v>
      </c>
      <c r="L152" s="7">
        <v>0.32</v>
      </c>
      <c r="M152" s="7">
        <v>6</v>
      </c>
      <c r="N152" s="7">
        <v>96</v>
      </c>
      <c r="O152" s="7">
        <v>32</v>
      </c>
      <c r="P152" s="7">
        <v>1</v>
      </c>
    </row>
    <row r="153" spans="1:16" ht="11.1" customHeight="1" x14ac:dyDescent="0.2">
      <c r="A153" s="7">
        <v>901</v>
      </c>
      <c r="B153" s="36" t="s">
        <v>96</v>
      </c>
      <c r="C153" s="37"/>
      <c r="D153" s="7">
        <v>20</v>
      </c>
      <c r="E153" s="7">
        <v>0.14000000000000001</v>
      </c>
      <c r="F153" s="7">
        <v>1</v>
      </c>
      <c r="G153" s="7">
        <v>1.5</v>
      </c>
      <c r="H153" s="7">
        <v>15.7</v>
      </c>
      <c r="I153" s="7"/>
      <c r="J153" s="7">
        <v>0.21</v>
      </c>
      <c r="K153" s="7"/>
      <c r="L153" s="7">
        <v>0.47</v>
      </c>
      <c r="M153" s="7">
        <v>2</v>
      </c>
      <c r="N153" s="7">
        <v>4</v>
      </c>
      <c r="O153" s="7">
        <v>1</v>
      </c>
      <c r="P153" s="7"/>
    </row>
    <row r="154" spans="1:16" ht="11.1" customHeight="1" x14ac:dyDescent="0.2">
      <c r="A154" s="7">
        <v>686</v>
      </c>
      <c r="B154" s="36" t="s">
        <v>43</v>
      </c>
      <c r="C154" s="37"/>
      <c r="D154" s="7">
        <v>200</v>
      </c>
      <c r="E154" s="7">
        <v>0.06</v>
      </c>
      <c r="F154" s="7"/>
      <c r="G154" s="7">
        <v>15.16</v>
      </c>
      <c r="H154" s="7">
        <v>59.9</v>
      </c>
      <c r="I154" s="7"/>
      <c r="J154" s="7">
        <v>2.56</v>
      </c>
      <c r="K154" s="7"/>
      <c r="L154" s="7">
        <v>0.01</v>
      </c>
      <c r="M154" s="7">
        <v>3</v>
      </c>
      <c r="N154" s="7">
        <v>1</v>
      </c>
      <c r="O154" s="7">
        <v>1</v>
      </c>
      <c r="P154" s="7"/>
    </row>
    <row r="155" spans="1:16" ht="11.1" customHeight="1" x14ac:dyDescent="0.2">
      <c r="A155" s="7">
        <v>897</v>
      </c>
      <c r="B155" s="36" t="s">
        <v>37</v>
      </c>
      <c r="C155" s="37"/>
      <c r="D155" s="7">
        <v>30</v>
      </c>
      <c r="E155" s="7">
        <v>2.68</v>
      </c>
      <c r="F155" s="7">
        <v>1</v>
      </c>
      <c r="G155" s="7">
        <v>10.88</v>
      </c>
      <c r="H155" s="7">
        <v>68.5</v>
      </c>
      <c r="I155" s="7">
        <v>0.03</v>
      </c>
      <c r="J155" s="7"/>
      <c r="K155" s="7"/>
      <c r="L155" s="7">
        <v>0.28000000000000003</v>
      </c>
      <c r="M155" s="7">
        <v>5</v>
      </c>
      <c r="N155" s="7">
        <v>16</v>
      </c>
      <c r="O155" s="7">
        <v>4</v>
      </c>
      <c r="P155" s="7"/>
    </row>
    <row r="156" spans="1:16" ht="11.1" customHeight="1" x14ac:dyDescent="0.2">
      <c r="A156" s="38" t="s">
        <v>30</v>
      </c>
      <c r="B156" s="39"/>
      <c r="C156" s="39"/>
      <c r="D156" s="40"/>
      <c r="E156" s="7">
        <f t="shared" ref="E156:P156" si="18">SUM(E166:E170)</f>
        <v>18.189999999999998</v>
      </c>
      <c r="F156" s="7">
        <f t="shared" si="18"/>
        <v>21</v>
      </c>
      <c r="G156" s="7">
        <f t="shared" si="18"/>
        <v>91.4</v>
      </c>
      <c r="H156" s="7">
        <f t="shared" si="18"/>
        <v>625</v>
      </c>
      <c r="I156" s="7">
        <f t="shared" si="18"/>
        <v>0.34</v>
      </c>
      <c r="J156" s="7">
        <f t="shared" si="18"/>
        <v>62.49</v>
      </c>
      <c r="K156" s="7">
        <f t="shared" si="18"/>
        <v>148</v>
      </c>
      <c r="L156" s="7">
        <f t="shared" si="18"/>
        <v>6.3299999999999992</v>
      </c>
      <c r="M156" s="7">
        <f t="shared" si="18"/>
        <v>159</v>
      </c>
      <c r="N156" s="7">
        <f t="shared" si="18"/>
        <v>242</v>
      </c>
      <c r="O156" s="7">
        <f t="shared" si="18"/>
        <v>78</v>
      </c>
      <c r="P156" s="7">
        <f t="shared" si="18"/>
        <v>16</v>
      </c>
    </row>
    <row r="157" spans="1:16" s="1" customFormat="1" ht="11.1" customHeight="1" x14ac:dyDescent="0.2">
      <c r="A157" s="38" t="s">
        <v>39</v>
      </c>
      <c r="B157" s="39"/>
      <c r="C157" s="39"/>
      <c r="D157" s="40"/>
      <c r="E157" s="7">
        <f>E156</f>
        <v>18.189999999999998</v>
      </c>
      <c r="F157" s="7">
        <f t="shared" ref="F157:P157" si="19">F156</f>
        <v>21</v>
      </c>
      <c r="G157" s="7">
        <f t="shared" si="19"/>
        <v>91.4</v>
      </c>
      <c r="H157" s="7">
        <f t="shared" si="19"/>
        <v>625</v>
      </c>
      <c r="I157" s="7">
        <f t="shared" si="19"/>
        <v>0.34</v>
      </c>
      <c r="J157" s="7">
        <f t="shared" si="19"/>
        <v>62.49</v>
      </c>
      <c r="K157" s="7">
        <f t="shared" si="19"/>
        <v>148</v>
      </c>
      <c r="L157" s="7">
        <f t="shared" si="19"/>
        <v>6.3299999999999992</v>
      </c>
      <c r="M157" s="7">
        <f t="shared" si="19"/>
        <v>159</v>
      </c>
      <c r="N157" s="7">
        <f t="shared" si="19"/>
        <v>242</v>
      </c>
      <c r="O157" s="7">
        <f t="shared" si="19"/>
        <v>78</v>
      </c>
      <c r="P157" s="7">
        <f t="shared" si="19"/>
        <v>16</v>
      </c>
    </row>
    <row r="158" spans="1:16" ht="11.1" customHeight="1" x14ac:dyDescent="0.2">
      <c r="K158" s="55"/>
      <c r="L158" s="55"/>
      <c r="M158" s="55"/>
      <c r="N158" s="55"/>
      <c r="O158" s="55"/>
      <c r="P158" s="55"/>
    </row>
    <row r="159" spans="1:16" ht="11.1" customHeight="1" x14ac:dyDescent="0.2">
      <c r="A159" s="31" t="s">
        <v>95</v>
      </c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</row>
    <row r="160" spans="1:16" ht="11.1" customHeight="1" x14ac:dyDescent="0.2">
      <c r="A160" s="14" t="s">
        <v>118</v>
      </c>
      <c r="E160" s="4" t="s">
        <v>1</v>
      </c>
      <c r="F160" s="22" t="s">
        <v>67</v>
      </c>
      <c r="G160" s="22"/>
      <c r="H160" s="22"/>
      <c r="I160" s="21" t="s">
        <v>3</v>
      </c>
      <c r="J160" s="21"/>
      <c r="K160" s="33" t="s">
        <v>4</v>
      </c>
      <c r="L160" s="33"/>
      <c r="M160" s="33"/>
      <c r="N160" s="33"/>
      <c r="O160" s="33"/>
      <c r="P160" s="33"/>
    </row>
    <row r="161" spans="1:16" ht="11.1" customHeight="1" x14ac:dyDescent="0.2">
      <c r="D161" s="51" t="s">
        <v>5</v>
      </c>
      <c r="E161" s="51"/>
      <c r="F161" s="1">
        <v>2</v>
      </c>
      <c r="I161" s="51" t="s">
        <v>7</v>
      </c>
      <c r="J161" s="51"/>
      <c r="K161" s="52" t="s">
        <v>127</v>
      </c>
      <c r="L161" s="52"/>
      <c r="M161" s="52"/>
      <c r="N161" s="52"/>
      <c r="O161" s="52"/>
      <c r="P161" s="52"/>
    </row>
    <row r="162" spans="1:16" ht="21.95" customHeight="1" x14ac:dyDescent="0.2">
      <c r="A162" s="23" t="s">
        <v>8</v>
      </c>
      <c r="B162" s="49" t="s">
        <v>9</v>
      </c>
      <c r="C162" s="50"/>
      <c r="D162" s="23" t="s">
        <v>10</v>
      </c>
      <c r="E162" s="41" t="s">
        <v>11</v>
      </c>
      <c r="F162" s="42"/>
      <c r="G162" s="43"/>
      <c r="H162" s="23" t="s">
        <v>12</v>
      </c>
      <c r="I162" s="41" t="s">
        <v>13</v>
      </c>
      <c r="J162" s="42"/>
      <c r="K162" s="42"/>
      <c r="L162" s="43"/>
      <c r="M162" s="41" t="s">
        <v>14</v>
      </c>
      <c r="N162" s="42"/>
      <c r="O162" s="42"/>
      <c r="P162" s="43"/>
    </row>
    <row r="163" spans="1:16" ht="21.95" customHeight="1" x14ac:dyDescent="0.2">
      <c r="A163" s="24"/>
      <c r="B163" s="25"/>
      <c r="C163" s="26"/>
      <c r="D163" s="24"/>
      <c r="E163" s="5" t="s">
        <v>15</v>
      </c>
      <c r="F163" s="5" t="s">
        <v>16</v>
      </c>
      <c r="G163" s="5" t="s">
        <v>17</v>
      </c>
      <c r="H163" s="24"/>
      <c r="I163" s="5" t="s">
        <v>18</v>
      </c>
      <c r="J163" s="5" t="s">
        <v>19</v>
      </c>
      <c r="K163" s="5" t="s">
        <v>20</v>
      </c>
      <c r="L163" s="5" t="s">
        <v>21</v>
      </c>
      <c r="M163" s="5" t="s">
        <v>22</v>
      </c>
      <c r="N163" s="5" t="s">
        <v>23</v>
      </c>
      <c r="O163" s="5" t="s">
        <v>24</v>
      </c>
      <c r="P163" s="5" t="s">
        <v>25</v>
      </c>
    </row>
    <row r="164" spans="1:16" ht="11.1" customHeight="1" x14ac:dyDescent="0.2">
      <c r="A164" s="6">
        <v>1</v>
      </c>
      <c r="B164" s="44">
        <v>2</v>
      </c>
      <c r="C164" s="45"/>
      <c r="D164" s="6">
        <v>3</v>
      </c>
      <c r="E164" s="6">
        <v>4</v>
      </c>
      <c r="F164" s="6">
        <v>5</v>
      </c>
      <c r="G164" s="6">
        <v>6</v>
      </c>
      <c r="H164" s="6">
        <v>7</v>
      </c>
      <c r="I164" s="6">
        <v>8</v>
      </c>
      <c r="J164" s="6">
        <v>9</v>
      </c>
      <c r="K164" s="6">
        <v>10</v>
      </c>
      <c r="L164" s="6">
        <v>11</v>
      </c>
      <c r="M164" s="6">
        <v>12</v>
      </c>
      <c r="N164" s="6">
        <v>13</v>
      </c>
      <c r="O164" s="6">
        <v>14</v>
      </c>
      <c r="P164" s="6">
        <v>15</v>
      </c>
    </row>
    <row r="165" spans="1:16" ht="11.1" customHeight="1" x14ac:dyDescent="0.2">
      <c r="A165" s="46" t="s">
        <v>26</v>
      </c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8"/>
    </row>
    <row r="166" spans="1:16" ht="21.95" customHeight="1" x14ac:dyDescent="0.2">
      <c r="A166" s="12">
        <v>1454.02</v>
      </c>
      <c r="B166" s="36" t="s">
        <v>90</v>
      </c>
      <c r="C166" s="37"/>
      <c r="D166" s="7">
        <v>220</v>
      </c>
      <c r="E166" s="7">
        <v>9.0299999999999994</v>
      </c>
      <c r="F166" s="7">
        <v>14</v>
      </c>
      <c r="G166" s="7">
        <v>36.700000000000003</v>
      </c>
      <c r="H166" s="7">
        <v>259.8</v>
      </c>
      <c r="I166" s="7">
        <v>0.13</v>
      </c>
      <c r="J166" s="7">
        <v>2</v>
      </c>
      <c r="K166" s="7">
        <v>62</v>
      </c>
      <c r="L166" s="7">
        <v>3.78</v>
      </c>
      <c r="M166" s="7">
        <v>33</v>
      </c>
      <c r="N166" s="7">
        <v>87</v>
      </c>
      <c r="O166" s="7">
        <v>15</v>
      </c>
      <c r="P166" s="7">
        <v>1</v>
      </c>
    </row>
    <row r="167" spans="1:16" ht="11.1" customHeight="1" x14ac:dyDescent="0.2">
      <c r="A167" s="7">
        <v>986</v>
      </c>
      <c r="B167" s="36" t="s">
        <v>91</v>
      </c>
      <c r="C167" s="37"/>
      <c r="D167" s="7">
        <v>30</v>
      </c>
      <c r="E167" s="7">
        <v>0.08</v>
      </c>
      <c r="F167" s="7"/>
      <c r="G167" s="7">
        <v>0.11</v>
      </c>
      <c r="H167" s="7">
        <v>4.8</v>
      </c>
      <c r="I167" s="7"/>
      <c r="J167" s="7"/>
      <c r="K167" s="7"/>
      <c r="L167" s="7"/>
      <c r="M167" s="7"/>
      <c r="N167" s="7"/>
      <c r="O167" s="7"/>
      <c r="P167" s="7"/>
    </row>
    <row r="168" spans="1:16" ht="11.1" customHeight="1" x14ac:dyDescent="0.2">
      <c r="A168" s="8">
        <v>1188</v>
      </c>
      <c r="B168" s="36" t="s">
        <v>28</v>
      </c>
      <c r="C168" s="37"/>
      <c r="D168" s="7">
        <v>200</v>
      </c>
      <c r="E168" s="7"/>
      <c r="F168" s="7"/>
      <c r="G168" s="7">
        <v>15.97</v>
      </c>
      <c r="H168" s="7">
        <v>63.8</v>
      </c>
      <c r="I168" s="7"/>
      <c r="J168" s="7"/>
      <c r="K168" s="7"/>
      <c r="L168" s="7"/>
      <c r="M168" s="7"/>
      <c r="N168" s="7"/>
      <c r="O168" s="7"/>
      <c r="P168" s="7"/>
    </row>
    <row r="169" spans="1:16" ht="11.1" customHeight="1" x14ac:dyDescent="0.2">
      <c r="A169" s="7">
        <v>693</v>
      </c>
      <c r="B169" s="36" t="s">
        <v>29</v>
      </c>
      <c r="C169" s="37"/>
      <c r="D169" s="7">
        <v>30</v>
      </c>
      <c r="E169" s="7">
        <v>2.25</v>
      </c>
      <c r="F169" s="7">
        <v>1</v>
      </c>
      <c r="G169" s="7">
        <v>15.42</v>
      </c>
      <c r="H169" s="7">
        <v>78.599999999999994</v>
      </c>
      <c r="I169" s="7">
        <v>0.04</v>
      </c>
      <c r="J169" s="7"/>
      <c r="K169" s="7"/>
      <c r="L169" s="7">
        <v>1.17</v>
      </c>
      <c r="M169" s="7">
        <v>6</v>
      </c>
      <c r="N169" s="7">
        <v>22</v>
      </c>
      <c r="O169" s="7">
        <v>4</v>
      </c>
      <c r="P169" s="7"/>
    </row>
    <row r="170" spans="1:16" ht="11.1" customHeight="1" x14ac:dyDescent="0.2">
      <c r="A170" s="7">
        <v>677.08</v>
      </c>
      <c r="B170" s="53" t="s">
        <v>115</v>
      </c>
      <c r="C170" s="54"/>
      <c r="D170" s="7">
        <v>70</v>
      </c>
      <c r="E170" s="7">
        <v>6.83</v>
      </c>
      <c r="F170" s="7">
        <v>6</v>
      </c>
      <c r="G170" s="7">
        <v>23.2</v>
      </c>
      <c r="H170" s="7">
        <v>218</v>
      </c>
      <c r="I170" s="7">
        <v>0.17</v>
      </c>
      <c r="J170" s="7">
        <v>60.49</v>
      </c>
      <c r="K170" s="7">
        <v>86</v>
      </c>
      <c r="L170" s="7">
        <v>1.38</v>
      </c>
      <c r="M170" s="7">
        <v>120</v>
      </c>
      <c r="N170" s="7">
        <v>133</v>
      </c>
      <c r="O170" s="7">
        <v>59</v>
      </c>
      <c r="P170" s="7">
        <v>15</v>
      </c>
    </row>
    <row r="171" spans="1:16" ht="11.1" customHeight="1" x14ac:dyDescent="0.2">
      <c r="A171" s="38" t="s">
        <v>30</v>
      </c>
      <c r="B171" s="39"/>
      <c r="C171" s="39"/>
      <c r="D171" s="40"/>
      <c r="E171" s="7">
        <f t="shared" ref="E171:P171" si="20">SUM(E150:E155)</f>
        <v>19.73</v>
      </c>
      <c r="F171" s="7">
        <f t="shared" si="20"/>
        <v>20</v>
      </c>
      <c r="G171" s="7">
        <f t="shared" si="20"/>
        <v>89.32</v>
      </c>
      <c r="H171" s="7">
        <f t="shared" si="20"/>
        <v>593.6</v>
      </c>
      <c r="I171" s="7">
        <f t="shared" si="20"/>
        <v>0.21</v>
      </c>
      <c r="J171" s="7">
        <f t="shared" si="20"/>
        <v>6.0600000000000005</v>
      </c>
      <c r="K171" s="7">
        <f t="shared" si="20"/>
        <v>59</v>
      </c>
      <c r="L171" s="7">
        <f t="shared" si="20"/>
        <v>1.36</v>
      </c>
      <c r="M171" s="7">
        <f t="shared" si="20"/>
        <v>72</v>
      </c>
      <c r="N171" s="7">
        <f t="shared" si="20"/>
        <v>178</v>
      </c>
      <c r="O171" s="7">
        <f t="shared" si="20"/>
        <v>51</v>
      </c>
      <c r="P171" s="7">
        <f t="shared" si="20"/>
        <v>2</v>
      </c>
    </row>
    <row r="172" spans="1:16" s="1" customFormat="1" ht="11.1" customHeight="1" x14ac:dyDescent="0.2">
      <c r="A172" s="38" t="s">
        <v>39</v>
      </c>
      <c r="B172" s="39"/>
      <c r="C172" s="39"/>
      <c r="D172" s="40"/>
      <c r="E172" s="7">
        <f>E171</f>
        <v>19.73</v>
      </c>
      <c r="F172" s="7">
        <f t="shared" ref="F172:P172" si="21">F171</f>
        <v>20</v>
      </c>
      <c r="G172" s="7">
        <f t="shared" si="21"/>
        <v>89.32</v>
      </c>
      <c r="H172" s="7">
        <f t="shared" si="21"/>
        <v>593.6</v>
      </c>
      <c r="I172" s="7">
        <f t="shared" si="21"/>
        <v>0.21</v>
      </c>
      <c r="J172" s="7">
        <f t="shared" si="21"/>
        <v>6.0600000000000005</v>
      </c>
      <c r="K172" s="7">
        <f t="shared" si="21"/>
        <v>59</v>
      </c>
      <c r="L172" s="7">
        <f t="shared" si="21"/>
        <v>1.36</v>
      </c>
      <c r="M172" s="7">
        <f t="shared" si="21"/>
        <v>72</v>
      </c>
      <c r="N172" s="7">
        <f t="shared" si="21"/>
        <v>178</v>
      </c>
      <c r="O172" s="7">
        <f t="shared" si="21"/>
        <v>51</v>
      </c>
      <c r="P172" s="7">
        <f t="shared" si="21"/>
        <v>2</v>
      </c>
    </row>
    <row r="173" spans="1:16" ht="11.1" customHeight="1" x14ac:dyDescent="0.2">
      <c r="K173" s="55"/>
      <c r="L173" s="55"/>
      <c r="M173" s="55"/>
      <c r="N173" s="55"/>
      <c r="O173" s="55"/>
      <c r="P173" s="55"/>
    </row>
    <row r="174" spans="1:16" ht="11.1" customHeight="1" x14ac:dyDescent="0.2">
      <c r="A174" s="31" t="s">
        <v>100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</row>
    <row r="175" spans="1:16" ht="11.1" customHeight="1" x14ac:dyDescent="0.2">
      <c r="A175" s="14" t="s">
        <v>118</v>
      </c>
      <c r="E175" s="4" t="s">
        <v>1</v>
      </c>
      <c r="F175" s="22" t="s">
        <v>74</v>
      </c>
      <c r="G175" s="22"/>
      <c r="H175" s="22"/>
      <c r="I175" s="21" t="s">
        <v>3</v>
      </c>
      <c r="J175" s="21"/>
      <c r="K175" s="33" t="s">
        <v>4</v>
      </c>
      <c r="L175" s="33"/>
      <c r="M175" s="33"/>
      <c r="N175" s="33"/>
      <c r="O175" s="33"/>
      <c r="P175" s="33"/>
    </row>
    <row r="176" spans="1:16" ht="11.1" customHeight="1" x14ac:dyDescent="0.2">
      <c r="D176" s="51" t="s">
        <v>5</v>
      </c>
      <c r="E176" s="51"/>
      <c r="F176" s="1">
        <v>2</v>
      </c>
      <c r="I176" s="51" t="s">
        <v>7</v>
      </c>
      <c r="J176" s="51"/>
      <c r="K176" s="52" t="s">
        <v>127</v>
      </c>
      <c r="L176" s="52"/>
      <c r="M176" s="52"/>
      <c r="N176" s="52"/>
      <c r="O176" s="52"/>
      <c r="P176" s="52"/>
    </row>
    <row r="177" spans="1:16" ht="21.95" customHeight="1" x14ac:dyDescent="0.2">
      <c r="A177" s="23" t="s">
        <v>8</v>
      </c>
      <c r="B177" s="49" t="s">
        <v>9</v>
      </c>
      <c r="C177" s="50"/>
      <c r="D177" s="23" t="s">
        <v>10</v>
      </c>
      <c r="E177" s="41" t="s">
        <v>11</v>
      </c>
      <c r="F177" s="42"/>
      <c r="G177" s="43"/>
      <c r="H177" s="23" t="s">
        <v>12</v>
      </c>
      <c r="I177" s="41" t="s">
        <v>13</v>
      </c>
      <c r="J177" s="42"/>
      <c r="K177" s="42"/>
      <c r="L177" s="43"/>
      <c r="M177" s="41" t="s">
        <v>14</v>
      </c>
      <c r="N177" s="42"/>
      <c r="O177" s="42"/>
      <c r="P177" s="43"/>
    </row>
    <row r="178" spans="1:16" ht="21.95" customHeight="1" x14ac:dyDescent="0.2">
      <c r="A178" s="24"/>
      <c r="B178" s="25"/>
      <c r="C178" s="26"/>
      <c r="D178" s="24"/>
      <c r="E178" s="5" t="s">
        <v>15</v>
      </c>
      <c r="F178" s="5" t="s">
        <v>16</v>
      </c>
      <c r="G178" s="5" t="s">
        <v>17</v>
      </c>
      <c r="H178" s="24"/>
      <c r="I178" s="5" t="s">
        <v>18</v>
      </c>
      <c r="J178" s="5" t="s">
        <v>19</v>
      </c>
      <c r="K178" s="5" t="s">
        <v>20</v>
      </c>
      <c r="L178" s="5" t="s">
        <v>21</v>
      </c>
      <c r="M178" s="5" t="s">
        <v>22</v>
      </c>
      <c r="N178" s="5" t="s">
        <v>23</v>
      </c>
      <c r="O178" s="5" t="s">
        <v>24</v>
      </c>
      <c r="P178" s="5" t="s">
        <v>25</v>
      </c>
    </row>
    <row r="179" spans="1:16" ht="11.1" customHeight="1" x14ac:dyDescent="0.2">
      <c r="A179" s="6">
        <v>1</v>
      </c>
      <c r="B179" s="44">
        <v>2</v>
      </c>
      <c r="C179" s="45"/>
      <c r="D179" s="6">
        <v>3</v>
      </c>
      <c r="E179" s="6">
        <v>4</v>
      </c>
      <c r="F179" s="6">
        <v>5</v>
      </c>
      <c r="G179" s="6">
        <v>6</v>
      </c>
      <c r="H179" s="6">
        <v>7</v>
      </c>
      <c r="I179" s="6">
        <v>8</v>
      </c>
      <c r="J179" s="6">
        <v>9</v>
      </c>
      <c r="K179" s="6">
        <v>10</v>
      </c>
      <c r="L179" s="6">
        <v>11</v>
      </c>
      <c r="M179" s="6">
        <v>12</v>
      </c>
      <c r="N179" s="6">
        <v>13</v>
      </c>
      <c r="O179" s="6">
        <v>14</v>
      </c>
      <c r="P179" s="6">
        <v>15</v>
      </c>
    </row>
    <row r="180" spans="1:16" ht="11.1" customHeight="1" x14ac:dyDescent="0.2">
      <c r="A180" s="46" t="s">
        <v>26</v>
      </c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8"/>
    </row>
    <row r="181" spans="1:16" ht="18" customHeight="1" x14ac:dyDescent="0.2">
      <c r="A181" s="9">
        <v>1006</v>
      </c>
      <c r="B181" s="17" t="s">
        <v>139</v>
      </c>
      <c r="C181" s="17"/>
      <c r="D181" s="10">
        <v>60</v>
      </c>
      <c r="E181" s="10">
        <v>0.48</v>
      </c>
      <c r="F181" s="10"/>
      <c r="G181" s="10">
        <v>1.02</v>
      </c>
      <c r="H181" s="10">
        <v>7.8</v>
      </c>
      <c r="I181" s="10">
        <v>0.01</v>
      </c>
      <c r="J181" s="10">
        <v>3</v>
      </c>
      <c r="K181" s="10"/>
      <c r="L181" s="10">
        <v>0.06</v>
      </c>
      <c r="M181" s="10">
        <v>14</v>
      </c>
      <c r="N181" s="10">
        <v>14</v>
      </c>
      <c r="O181" s="10">
        <v>8</v>
      </c>
      <c r="P181" s="10"/>
    </row>
    <row r="182" spans="1:16" ht="11.1" customHeight="1" x14ac:dyDescent="0.2">
      <c r="A182" s="8">
        <v>1191</v>
      </c>
      <c r="B182" s="36" t="s">
        <v>124</v>
      </c>
      <c r="C182" s="37"/>
      <c r="D182" s="7">
        <v>200</v>
      </c>
      <c r="E182" s="7">
        <v>18.27</v>
      </c>
      <c r="F182" s="7">
        <v>18</v>
      </c>
      <c r="G182" s="7">
        <v>30.5</v>
      </c>
      <c r="H182" s="7">
        <v>312.60000000000002</v>
      </c>
      <c r="I182" s="7">
        <v>0.11</v>
      </c>
      <c r="J182" s="7">
        <v>72.819999999999993</v>
      </c>
      <c r="K182" s="7">
        <v>1</v>
      </c>
      <c r="L182" s="7">
        <v>2.74</v>
      </c>
      <c r="M182" s="7">
        <v>97</v>
      </c>
      <c r="N182" s="7">
        <v>212</v>
      </c>
      <c r="O182" s="7">
        <v>47</v>
      </c>
      <c r="P182" s="7">
        <v>3</v>
      </c>
    </row>
    <row r="183" spans="1:16" ht="11.1" customHeight="1" x14ac:dyDescent="0.2">
      <c r="A183" s="8">
        <v>1188</v>
      </c>
      <c r="B183" s="36" t="s">
        <v>28</v>
      </c>
      <c r="C183" s="37"/>
      <c r="D183" s="7">
        <v>200</v>
      </c>
      <c r="E183" s="7"/>
      <c r="F183" s="7"/>
      <c r="G183" s="7">
        <v>15.97</v>
      </c>
      <c r="H183" s="7">
        <v>63.8</v>
      </c>
      <c r="I183" s="7"/>
      <c r="J183" s="7"/>
      <c r="K183" s="7"/>
      <c r="L183" s="7"/>
      <c r="M183" s="7"/>
      <c r="N183" s="7"/>
      <c r="O183" s="7"/>
      <c r="P183" s="7"/>
    </row>
    <row r="184" spans="1:16" ht="11.1" customHeight="1" x14ac:dyDescent="0.2">
      <c r="A184" s="8">
        <v>1148</v>
      </c>
      <c r="B184" s="36" t="s">
        <v>44</v>
      </c>
      <c r="C184" s="37"/>
      <c r="D184" s="7">
        <v>30</v>
      </c>
      <c r="E184" s="7">
        <v>2.13</v>
      </c>
      <c r="F184" s="7">
        <v>1</v>
      </c>
      <c r="G184" s="7">
        <v>12.13</v>
      </c>
      <c r="H184" s="7">
        <v>64.8</v>
      </c>
      <c r="I184" s="7">
        <v>0.05</v>
      </c>
      <c r="J184" s="7"/>
      <c r="K184" s="7"/>
      <c r="L184" s="7">
        <v>0.35</v>
      </c>
      <c r="M184" s="7">
        <v>9</v>
      </c>
      <c r="N184" s="7">
        <v>40</v>
      </c>
      <c r="O184" s="7">
        <v>12</v>
      </c>
      <c r="P184" s="7">
        <v>1</v>
      </c>
    </row>
    <row r="185" spans="1:16" ht="11.1" customHeight="1" x14ac:dyDescent="0.2">
      <c r="A185" s="7">
        <v>976.03</v>
      </c>
      <c r="B185" s="36" t="s">
        <v>106</v>
      </c>
      <c r="C185" s="37"/>
      <c r="D185" s="7">
        <v>150</v>
      </c>
      <c r="E185" s="7">
        <v>0.6</v>
      </c>
      <c r="F185" s="7">
        <v>1</v>
      </c>
      <c r="G185" s="7">
        <v>14.7</v>
      </c>
      <c r="H185" s="7">
        <v>70.5</v>
      </c>
      <c r="I185" s="7">
        <v>0.05</v>
      </c>
      <c r="J185" s="7">
        <v>15</v>
      </c>
      <c r="K185" s="7"/>
      <c r="L185" s="7">
        <v>0.3</v>
      </c>
      <c r="M185" s="7">
        <v>24</v>
      </c>
      <c r="N185" s="7">
        <v>17</v>
      </c>
      <c r="O185" s="7">
        <v>14</v>
      </c>
      <c r="P185" s="7">
        <v>3</v>
      </c>
    </row>
    <row r="186" spans="1:16" ht="11.1" customHeight="1" x14ac:dyDescent="0.2">
      <c r="A186" s="38" t="s">
        <v>30</v>
      </c>
      <c r="B186" s="39"/>
      <c r="C186" s="39"/>
      <c r="D186" s="40"/>
      <c r="E186" s="7">
        <f>SUM(E181:E185)</f>
        <v>21.48</v>
      </c>
      <c r="F186" s="7">
        <f t="shared" ref="F186:P186" si="22">SUM(F181:F185)</f>
        <v>20</v>
      </c>
      <c r="G186" s="7">
        <f t="shared" si="22"/>
        <v>74.320000000000007</v>
      </c>
      <c r="H186" s="7">
        <f t="shared" si="22"/>
        <v>519.5</v>
      </c>
      <c r="I186" s="7">
        <f t="shared" si="22"/>
        <v>0.21999999999999997</v>
      </c>
      <c r="J186" s="7">
        <f t="shared" si="22"/>
        <v>90.82</v>
      </c>
      <c r="K186" s="7">
        <f t="shared" si="22"/>
        <v>1</v>
      </c>
      <c r="L186" s="7">
        <f t="shared" si="22"/>
        <v>3.45</v>
      </c>
      <c r="M186" s="7">
        <f t="shared" si="22"/>
        <v>144</v>
      </c>
      <c r="N186" s="7">
        <f t="shared" si="22"/>
        <v>283</v>
      </c>
      <c r="O186" s="7">
        <f t="shared" si="22"/>
        <v>81</v>
      </c>
      <c r="P186" s="7">
        <f t="shared" si="22"/>
        <v>7</v>
      </c>
    </row>
    <row r="187" spans="1:16" s="1" customFormat="1" ht="11.1" customHeight="1" x14ac:dyDescent="0.2">
      <c r="A187" s="38" t="s">
        <v>39</v>
      </c>
      <c r="B187" s="39"/>
      <c r="C187" s="39"/>
      <c r="D187" s="40"/>
      <c r="E187" s="7">
        <f>E186</f>
        <v>21.48</v>
      </c>
      <c r="F187" s="7">
        <f t="shared" ref="F187:P187" si="23">F186</f>
        <v>20</v>
      </c>
      <c r="G187" s="7">
        <f t="shared" si="23"/>
        <v>74.320000000000007</v>
      </c>
      <c r="H187" s="7">
        <f t="shared" si="23"/>
        <v>519.5</v>
      </c>
      <c r="I187" s="7">
        <f t="shared" si="23"/>
        <v>0.21999999999999997</v>
      </c>
      <c r="J187" s="7">
        <f t="shared" si="23"/>
        <v>90.82</v>
      </c>
      <c r="K187" s="7">
        <f t="shared" si="23"/>
        <v>1</v>
      </c>
      <c r="L187" s="7">
        <f t="shared" si="23"/>
        <v>3.45</v>
      </c>
      <c r="M187" s="7">
        <f t="shared" si="23"/>
        <v>144</v>
      </c>
      <c r="N187" s="7">
        <f t="shared" si="23"/>
        <v>283</v>
      </c>
      <c r="O187" s="7">
        <f t="shared" si="23"/>
        <v>81</v>
      </c>
      <c r="P187" s="7">
        <f t="shared" si="23"/>
        <v>7</v>
      </c>
    </row>
    <row r="188" spans="1:16" ht="11.1" customHeight="1" x14ac:dyDescent="0.2">
      <c r="A188" s="38" t="s">
        <v>103</v>
      </c>
      <c r="B188" s="39"/>
      <c r="C188" s="39"/>
      <c r="D188" s="40"/>
      <c r="E188" s="7">
        <f t="shared" ref="E188:P188" si="24">E16+E32+E48+E63+E79+E94+E109+E125+E141+E157+E172+E187</f>
        <v>250.602</v>
      </c>
      <c r="F188" s="7">
        <f t="shared" si="24"/>
        <v>232.30799999999999</v>
      </c>
      <c r="G188" s="7">
        <f t="shared" si="24"/>
        <v>1002.1</v>
      </c>
      <c r="H188" s="7">
        <f t="shared" si="24"/>
        <v>7004.9</v>
      </c>
      <c r="I188" s="7">
        <f t="shared" si="24"/>
        <v>3.87</v>
      </c>
      <c r="J188" s="7">
        <f t="shared" si="24"/>
        <v>474.56</v>
      </c>
      <c r="K188" s="7">
        <f t="shared" si="24"/>
        <v>1150</v>
      </c>
      <c r="L188" s="7">
        <f t="shared" si="24"/>
        <v>71.240000000000009</v>
      </c>
      <c r="M188" s="7">
        <f t="shared" si="24"/>
        <v>2868</v>
      </c>
      <c r="N188" s="7">
        <f t="shared" si="24"/>
        <v>4543</v>
      </c>
      <c r="O188" s="7">
        <f t="shared" si="24"/>
        <v>1238</v>
      </c>
      <c r="P188" s="7">
        <f t="shared" si="24"/>
        <v>100</v>
      </c>
    </row>
    <row r="189" spans="1:16" ht="11.1" customHeight="1" x14ac:dyDescent="0.2">
      <c r="A189" s="38" t="s">
        <v>104</v>
      </c>
      <c r="B189" s="39"/>
      <c r="C189" s="39"/>
      <c r="D189" s="40"/>
      <c r="E189" s="7">
        <f>E188/12</f>
        <v>20.883500000000002</v>
      </c>
      <c r="F189" s="7">
        <f t="shared" ref="F189:P189" si="25">F188/12</f>
        <v>19.358999999999998</v>
      </c>
      <c r="G189" s="7">
        <f t="shared" si="25"/>
        <v>83.50833333333334</v>
      </c>
      <c r="H189" s="13">
        <f t="shared" si="25"/>
        <v>583.74166666666667</v>
      </c>
      <c r="I189" s="7">
        <f t="shared" si="25"/>
        <v>0.32250000000000001</v>
      </c>
      <c r="J189" s="7">
        <f t="shared" si="25"/>
        <v>39.546666666666667</v>
      </c>
      <c r="K189" s="7">
        <f t="shared" si="25"/>
        <v>95.833333333333329</v>
      </c>
      <c r="L189" s="7">
        <f t="shared" si="25"/>
        <v>5.9366666666666674</v>
      </c>
      <c r="M189" s="7">
        <f t="shared" si="25"/>
        <v>239</v>
      </c>
      <c r="N189" s="7">
        <f t="shared" si="25"/>
        <v>378.58333333333331</v>
      </c>
      <c r="O189" s="7">
        <f t="shared" si="25"/>
        <v>103.16666666666667</v>
      </c>
      <c r="P189" s="7">
        <f t="shared" si="25"/>
        <v>8.3333333333333339</v>
      </c>
    </row>
    <row r="192" spans="1:16" ht="11.1" customHeight="1" x14ac:dyDescent="0.2">
      <c r="K192" s="30"/>
      <c r="L192" s="30"/>
      <c r="M192" s="30"/>
      <c r="N192" s="30"/>
      <c r="O192" s="30"/>
      <c r="P192" s="30"/>
    </row>
    <row r="193" spans="1:16" ht="147.75" customHeight="1" x14ac:dyDescent="0.2">
      <c r="A193" s="34" t="s">
        <v>126</v>
      </c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</row>
  </sheetData>
  <mergeCells count="299">
    <mergeCell ref="F4:H4"/>
    <mergeCell ref="I4:J4"/>
    <mergeCell ref="K4:P4"/>
    <mergeCell ref="D5:E5"/>
    <mergeCell ref="I5:J5"/>
    <mergeCell ref="K5:P5"/>
    <mergeCell ref="K2:P2"/>
    <mergeCell ref="A3:P3"/>
    <mergeCell ref="K1:P1"/>
    <mergeCell ref="M6:P6"/>
    <mergeCell ref="B8:C8"/>
    <mergeCell ref="A9:P9"/>
    <mergeCell ref="B10:C10"/>
    <mergeCell ref="B11:C11"/>
    <mergeCell ref="B12:C12"/>
    <mergeCell ref="A6:A7"/>
    <mergeCell ref="B6:C7"/>
    <mergeCell ref="D6:D7"/>
    <mergeCell ref="E6:G6"/>
    <mergeCell ref="H6:H7"/>
    <mergeCell ref="I6:L6"/>
    <mergeCell ref="F19:H19"/>
    <mergeCell ref="I19:J19"/>
    <mergeCell ref="K19:P19"/>
    <mergeCell ref="D20:E20"/>
    <mergeCell ref="I20:J20"/>
    <mergeCell ref="K20:P20"/>
    <mergeCell ref="B13:C13"/>
    <mergeCell ref="B14:C14"/>
    <mergeCell ref="A15:D15"/>
    <mergeCell ref="A16:D16"/>
    <mergeCell ref="K17:P17"/>
    <mergeCell ref="A18:P18"/>
    <mergeCell ref="M21:P21"/>
    <mergeCell ref="B23:C23"/>
    <mergeCell ref="A24:P24"/>
    <mergeCell ref="B25:C25"/>
    <mergeCell ref="B26:C26"/>
    <mergeCell ref="B27:C27"/>
    <mergeCell ref="A21:A22"/>
    <mergeCell ref="B21:C22"/>
    <mergeCell ref="D21:D22"/>
    <mergeCell ref="E21:G21"/>
    <mergeCell ref="H21:H22"/>
    <mergeCell ref="I21:L21"/>
    <mergeCell ref="A34:P34"/>
    <mergeCell ref="F35:H35"/>
    <mergeCell ref="I35:J35"/>
    <mergeCell ref="K35:P35"/>
    <mergeCell ref="D36:E36"/>
    <mergeCell ref="I36:J36"/>
    <mergeCell ref="K36:P36"/>
    <mergeCell ref="B28:C28"/>
    <mergeCell ref="B29:C29"/>
    <mergeCell ref="B30:C30"/>
    <mergeCell ref="A31:D31"/>
    <mergeCell ref="A32:D32"/>
    <mergeCell ref="K33:P33"/>
    <mergeCell ref="M37:P37"/>
    <mergeCell ref="B39:C39"/>
    <mergeCell ref="A40:P40"/>
    <mergeCell ref="B41:C41"/>
    <mergeCell ref="B42:C42"/>
    <mergeCell ref="B43:C43"/>
    <mergeCell ref="A37:A38"/>
    <mergeCell ref="B37:C38"/>
    <mergeCell ref="D37:D38"/>
    <mergeCell ref="E37:G37"/>
    <mergeCell ref="H37:H38"/>
    <mergeCell ref="I37:L37"/>
    <mergeCell ref="A50:P50"/>
    <mergeCell ref="F51:H51"/>
    <mergeCell ref="I51:J51"/>
    <mergeCell ref="K51:P51"/>
    <mergeCell ref="D52:E52"/>
    <mergeCell ref="I52:J52"/>
    <mergeCell ref="K52:P52"/>
    <mergeCell ref="B44:C44"/>
    <mergeCell ref="B45:C45"/>
    <mergeCell ref="B46:C46"/>
    <mergeCell ref="A47:D47"/>
    <mergeCell ref="A48:D48"/>
    <mergeCell ref="K49:P49"/>
    <mergeCell ref="M53:P53"/>
    <mergeCell ref="B55:C55"/>
    <mergeCell ref="A56:P56"/>
    <mergeCell ref="B57:C57"/>
    <mergeCell ref="B58:C58"/>
    <mergeCell ref="B59:C59"/>
    <mergeCell ref="A53:A54"/>
    <mergeCell ref="B53:C54"/>
    <mergeCell ref="D53:D54"/>
    <mergeCell ref="E53:G53"/>
    <mergeCell ref="H53:H54"/>
    <mergeCell ref="I53:L53"/>
    <mergeCell ref="F66:H66"/>
    <mergeCell ref="I66:J66"/>
    <mergeCell ref="K66:P66"/>
    <mergeCell ref="D67:E67"/>
    <mergeCell ref="I67:J67"/>
    <mergeCell ref="K67:P67"/>
    <mergeCell ref="B60:C60"/>
    <mergeCell ref="B61:C61"/>
    <mergeCell ref="A62:D62"/>
    <mergeCell ref="A63:D63"/>
    <mergeCell ref="K64:P64"/>
    <mergeCell ref="A65:P65"/>
    <mergeCell ref="M68:P68"/>
    <mergeCell ref="B70:C70"/>
    <mergeCell ref="A71:P71"/>
    <mergeCell ref="B72:C72"/>
    <mergeCell ref="B73:C73"/>
    <mergeCell ref="B74:C74"/>
    <mergeCell ref="A68:A69"/>
    <mergeCell ref="B68:C69"/>
    <mergeCell ref="D68:D69"/>
    <mergeCell ref="E68:G68"/>
    <mergeCell ref="H68:H69"/>
    <mergeCell ref="I68:L68"/>
    <mergeCell ref="A81:P81"/>
    <mergeCell ref="F82:H82"/>
    <mergeCell ref="I82:J82"/>
    <mergeCell ref="K82:P82"/>
    <mergeCell ref="D83:E83"/>
    <mergeCell ref="I83:J83"/>
    <mergeCell ref="K83:P83"/>
    <mergeCell ref="B75:C75"/>
    <mergeCell ref="B76:C76"/>
    <mergeCell ref="B77:C77"/>
    <mergeCell ref="A78:D78"/>
    <mergeCell ref="A79:D79"/>
    <mergeCell ref="K80:P80"/>
    <mergeCell ref="M84:P84"/>
    <mergeCell ref="B86:C86"/>
    <mergeCell ref="A87:P87"/>
    <mergeCell ref="B88:C88"/>
    <mergeCell ref="B89:C89"/>
    <mergeCell ref="B90:C90"/>
    <mergeCell ref="A84:A85"/>
    <mergeCell ref="B84:C85"/>
    <mergeCell ref="D84:D85"/>
    <mergeCell ref="E84:G84"/>
    <mergeCell ref="H84:H85"/>
    <mergeCell ref="I84:L84"/>
    <mergeCell ref="F97:H97"/>
    <mergeCell ref="I97:J97"/>
    <mergeCell ref="K97:P97"/>
    <mergeCell ref="D98:E98"/>
    <mergeCell ref="I98:J98"/>
    <mergeCell ref="K98:P98"/>
    <mergeCell ref="B91:C91"/>
    <mergeCell ref="B92:C92"/>
    <mergeCell ref="A93:D93"/>
    <mergeCell ref="A94:D94"/>
    <mergeCell ref="K95:P95"/>
    <mergeCell ref="A96:P96"/>
    <mergeCell ref="M99:P99"/>
    <mergeCell ref="B101:C101"/>
    <mergeCell ref="A102:P102"/>
    <mergeCell ref="B103:C103"/>
    <mergeCell ref="B104:C104"/>
    <mergeCell ref="B105:C105"/>
    <mergeCell ref="A99:A100"/>
    <mergeCell ref="B99:C100"/>
    <mergeCell ref="D99:D100"/>
    <mergeCell ref="E99:G99"/>
    <mergeCell ref="H99:H100"/>
    <mergeCell ref="I99:L99"/>
    <mergeCell ref="F112:H112"/>
    <mergeCell ref="I112:J112"/>
    <mergeCell ref="K112:P112"/>
    <mergeCell ref="D113:E113"/>
    <mergeCell ref="I113:J113"/>
    <mergeCell ref="K113:P113"/>
    <mergeCell ref="B106:C106"/>
    <mergeCell ref="B107:C107"/>
    <mergeCell ref="A108:D108"/>
    <mergeCell ref="A109:D109"/>
    <mergeCell ref="K110:P110"/>
    <mergeCell ref="A111:P111"/>
    <mergeCell ref="M114:P114"/>
    <mergeCell ref="B116:C116"/>
    <mergeCell ref="A117:P117"/>
    <mergeCell ref="B118:C118"/>
    <mergeCell ref="B119:C119"/>
    <mergeCell ref="B120:C120"/>
    <mergeCell ref="A114:A115"/>
    <mergeCell ref="B114:C115"/>
    <mergeCell ref="D114:D115"/>
    <mergeCell ref="E114:G114"/>
    <mergeCell ref="H114:H115"/>
    <mergeCell ref="I114:L114"/>
    <mergeCell ref="A127:P127"/>
    <mergeCell ref="F128:H128"/>
    <mergeCell ref="I128:J128"/>
    <mergeCell ref="K128:P128"/>
    <mergeCell ref="D129:E129"/>
    <mergeCell ref="I129:J129"/>
    <mergeCell ref="K129:P129"/>
    <mergeCell ref="B121:C121"/>
    <mergeCell ref="B122:C122"/>
    <mergeCell ref="B123:C123"/>
    <mergeCell ref="A124:D124"/>
    <mergeCell ref="A125:D125"/>
    <mergeCell ref="K126:P126"/>
    <mergeCell ref="M130:P130"/>
    <mergeCell ref="B132:C132"/>
    <mergeCell ref="A133:P133"/>
    <mergeCell ref="B134:C134"/>
    <mergeCell ref="B135:C135"/>
    <mergeCell ref="B136:C136"/>
    <mergeCell ref="A130:A131"/>
    <mergeCell ref="B130:C131"/>
    <mergeCell ref="D130:D131"/>
    <mergeCell ref="E130:G130"/>
    <mergeCell ref="H130:H131"/>
    <mergeCell ref="I130:L130"/>
    <mergeCell ref="A143:P143"/>
    <mergeCell ref="F144:H144"/>
    <mergeCell ref="I144:J144"/>
    <mergeCell ref="K144:P144"/>
    <mergeCell ref="D145:E145"/>
    <mergeCell ref="I145:J145"/>
    <mergeCell ref="K145:P145"/>
    <mergeCell ref="B137:C137"/>
    <mergeCell ref="B138:C138"/>
    <mergeCell ref="B139:C139"/>
    <mergeCell ref="A140:D140"/>
    <mergeCell ref="A141:D141"/>
    <mergeCell ref="K142:P142"/>
    <mergeCell ref="M146:P146"/>
    <mergeCell ref="B148:C148"/>
    <mergeCell ref="A149:P149"/>
    <mergeCell ref="B150:C150"/>
    <mergeCell ref="B151:C151"/>
    <mergeCell ref="B152:C152"/>
    <mergeCell ref="A146:A147"/>
    <mergeCell ref="B146:C147"/>
    <mergeCell ref="D146:D147"/>
    <mergeCell ref="E146:G146"/>
    <mergeCell ref="H146:H147"/>
    <mergeCell ref="I146:L146"/>
    <mergeCell ref="A159:P159"/>
    <mergeCell ref="F160:H160"/>
    <mergeCell ref="I160:J160"/>
    <mergeCell ref="K160:P160"/>
    <mergeCell ref="D161:E161"/>
    <mergeCell ref="I161:J161"/>
    <mergeCell ref="K161:P161"/>
    <mergeCell ref="B153:C153"/>
    <mergeCell ref="B154:C154"/>
    <mergeCell ref="B155:C155"/>
    <mergeCell ref="A156:D156"/>
    <mergeCell ref="A157:D157"/>
    <mergeCell ref="K158:P158"/>
    <mergeCell ref="M162:P162"/>
    <mergeCell ref="B164:C164"/>
    <mergeCell ref="A165:P165"/>
    <mergeCell ref="B166:C166"/>
    <mergeCell ref="B167:C167"/>
    <mergeCell ref="B168:C168"/>
    <mergeCell ref="A162:A163"/>
    <mergeCell ref="B162:C163"/>
    <mergeCell ref="D162:D163"/>
    <mergeCell ref="E162:G162"/>
    <mergeCell ref="H162:H163"/>
    <mergeCell ref="I162:L162"/>
    <mergeCell ref="F175:H175"/>
    <mergeCell ref="I175:J175"/>
    <mergeCell ref="K175:P175"/>
    <mergeCell ref="D176:E176"/>
    <mergeCell ref="I176:J176"/>
    <mergeCell ref="K176:P176"/>
    <mergeCell ref="B169:C169"/>
    <mergeCell ref="B170:C170"/>
    <mergeCell ref="A171:D171"/>
    <mergeCell ref="A172:D172"/>
    <mergeCell ref="K173:P173"/>
    <mergeCell ref="A174:P174"/>
    <mergeCell ref="A193:P193"/>
    <mergeCell ref="K192:P192"/>
    <mergeCell ref="B184:C184"/>
    <mergeCell ref="B185:C185"/>
    <mergeCell ref="A186:D186"/>
    <mergeCell ref="A187:D187"/>
    <mergeCell ref="A188:D188"/>
    <mergeCell ref="A189:D189"/>
    <mergeCell ref="M177:P177"/>
    <mergeCell ref="B179:C179"/>
    <mergeCell ref="A180:P180"/>
    <mergeCell ref="B181:C181"/>
    <mergeCell ref="B182:C182"/>
    <mergeCell ref="B183:C183"/>
    <mergeCell ref="A177:A178"/>
    <mergeCell ref="B177:C178"/>
    <mergeCell ref="D177:D178"/>
    <mergeCell ref="E177:G177"/>
    <mergeCell ref="H177:H178"/>
    <mergeCell ref="I177:L177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P322"/>
  <sheetViews>
    <sheetView topLeftCell="A67" workbookViewId="0">
      <selection activeCell="A90" sqref="A90:XFD90"/>
    </sheetView>
  </sheetViews>
  <sheetFormatPr defaultColWidth="10.5" defaultRowHeight="11.45" customHeight="1" x14ac:dyDescent="0.2"/>
  <cols>
    <col min="1" max="1" width="9.5" style="1" customWidth="1"/>
    <col min="2" max="2" width="16.6640625" style="1" customWidth="1"/>
    <col min="3" max="3" width="15" style="1" customWidth="1"/>
    <col min="4" max="4" width="12.83203125" style="1" customWidth="1"/>
    <col min="5" max="7" width="5.6640625" style="1" customWidth="1"/>
    <col min="8" max="8" width="10.1640625" style="1" customWidth="1"/>
    <col min="9" max="10" width="5.6640625" style="1" customWidth="1"/>
    <col min="11" max="11" width="6.83203125" style="1" customWidth="1"/>
    <col min="12" max="13" width="5.6640625" style="1" customWidth="1"/>
    <col min="14" max="14" width="7.5" style="1" customWidth="1"/>
    <col min="15" max="16" width="5.6640625" style="1" customWidth="1"/>
    <col min="17" max="16384" width="10.5" style="2"/>
  </cols>
  <sheetData>
    <row r="1" spans="1:16" ht="11.1" customHeight="1" x14ac:dyDescent="0.2">
      <c r="K1" s="30"/>
      <c r="L1" s="30"/>
      <c r="M1" s="30"/>
      <c r="N1" s="30"/>
      <c r="O1" s="30"/>
      <c r="P1" s="30"/>
    </row>
    <row r="2" spans="1:16" ht="11.1" customHeight="1" x14ac:dyDescent="0.2">
      <c r="K2" s="30"/>
      <c r="L2" s="30"/>
      <c r="M2" s="30"/>
      <c r="N2" s="30"/>
      <c r="O2" s="30"/>
      <c r="P2" s="30"/>
    </row>
    <row r="3" spans="1:16" ht="15.95" customHeight="1" x14ac:dyDescent="0.25">
      <c r="A3" s="57" t="s">
        <v>119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1.1" customHeight="1" x14ac:dyDescent="0.2">
      <c r="A4" s="14" t="s">
        <v>120</v>
      </c>
      <c r="E4" s="4" t="s">
        <v>1</v>
      </c>
      <c r="F4" s="22" t="s">
        <v>2</v>
      </c>
      <c r="G4" s="32"/>
      <c r="H4" s="32"/>
      <c r="I4" s="21" t="s">
        <v>3</v>
      </c>
      <c r="J4" s="21"/>
      <c r="K4" s="33" t="s">
        <v>4</v>
      </c>
      <c r="L4" s="33"/>
      <c r="M4" s="33"/>
      <c r="N4" s="33"/>
      <c r="O4" s="33"/>
      <c r="P4" s="33"/>
    </row>
    <row r="5" spans="1:16" ht="11.1" customHeight="1" x14ac:dyDescent="0.2">
      <c r="D5" s="21" t="s">
        <v>5</v>
      </c>
      <c r="E5" s="21"/>
      <c r="F5" s="1" t="s">
        <v>6</v>
      </c>
      <c r="I5" s="21" t="s">
        <v>7</v>
      </c>
      <c r="J5" s="21"/>
      <c r="K5" s="22" t="s">
        <v>127</v>
      </c>
      <c r="L5" s="22"/>
      <c r="M5" s="22"/>
      <c r="N5" s="22"/>
      <c r="O5" s="22"/>
      <c r="P5" s="22"/>
    </row>
    <row r="6" spans="1:16" ht="21.95" customHeight="1" x14ac:dyDescent="0.2">
      <c r="A6" s="23" t="s">
        <v>8</v>
      </c>
      <c r="B6" s="23" t="s">
        <v>9</v>
      </c>
      <c r="C6" s="23"/>
      <c r="D6" s="23" t="s">
        <v>10</v>
      </c>
      <c r="E6" s="27" t="s">
        <v>11</v>
      </c>
      <c r="F6" s="27"/>
      <c r="G6" s="27"/>
      <c r="H6" s="23" t="s">
        <v>12</v>
      </c>
      <c r="I6" s="27" t="s">
        <v>13</v>
      </c>
      <c r="J6" s="27"/>
      <c r="K6" s="27"/>
      <c r="L6" s="27"/>
      <c r="M6" s="27" t="s">
        <v>14</v>
      </c>
      <c r="N6" s="27"/>
      <c r="O6" s="27"/>
      <c r="P6" s="27"/>
    </row>
    <row r="7" spans="1:16" ht="21.95" customHeight="1" x14ac:dyDescent="0.2">
      <c r="A7" s="24"/>
      <c r="B7" s="25"/>
      <c r="C7" s="26"/>
      <c r="D7" s="24"/>
      <c r="E7" s="5" t="s">
        <v>15</v>
      </c>
      <c r="F7" s="5" t="s">
        <v>16</v>
      </c>
      <c r="G7" s="5" t="s">
        <v>17</v>
      </c>
      <c r="H7" s="24"/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5" t="s">
        <v>23</v>
      </c>
      <c r="O7" s="5" t="s">
        <v>24</v>
      </c>
      <c r="P7" s="5" t="s">
        <v>25</v>
      </c>
    </row>
    <row r="8" spans="1:16" ht="11.1" customHeight="1" x14ac:dyDescent="0.2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</row>
    <row r="9" spans="1:16" ht="11.1" customHeight="1" x14ac:dyDescent="0.2">
      <c r="A9" s="20" t="s">
        <v>26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ht="15.75" customHeight="1" x14ac:dyDescent="0.2">
      <c r="A10" s="7">
        <v>907.01</v>
      </c>
      <c r="B10" s="18" t="s">
        <v>140</v>
      </c>
      <c r="C10" s="18"/>
      <c r="D10" s="7">
        <v>100</v>
      </c>
      <c r="E10" s="7">
        <v>12.01</v>
      </c>
      <c r="F10" s="7">
        <v>17</v>
      </c>
      <c r="G10" s="7">
        <v>15.07</v>
      </c>
      <c r="H10" s="7">
        <v>257.60000000000002</v>
      </c>
      <c r="I10" s="7">
        <v>0.11</v>
      </c>
      <c r="J10" s="7">
        <v>2.91</v>
      </c>
      <c r="K10" s="7"/>
      <c r="L10" s="7">
        <v>2.6</v>
      </c>
      <c r="M10" s="7">
        <v>35</v>
      </c>
      <c r="N10" s="7">
        <v>121</v>
      </c>
      <c r="O10" s="7">
        <v>20</v>
      </c>
      <c r="P10" s="7">
        <v>1</v>
      </c>
    </row>
    <row r="11" spans="1:16" ht="11.1" customHeight="1" x14ac:dyDescent="0.2">
      <c r="A11" s="7">
        <v>516</v>
      </c>
      <c r="B11" s="18" t="s">
        <v>57</v>
      </c>
      <c r="C11" s="18"/>
      <c r="D11" s="7">
        <v>150</v>
      </c>
      <c r="E11" s="7">
        <v>5.92</v>
      </c>
      <c r="F11" s="7">
        <v>5</v>
      </c>
      <c r="G11" s="7">
        <v>35.96</v>
      </c>
      <c r="H11" s="7">
        <v>220.4</v>
      </c>
      <c r="I11" s="7">
        <v>0.13</v>
      </c>
      <c r="J11" s="7"/>
      <c r="K11" s="7">
        <v>24</v>
      </c>
      <c r="L11" s="7">
        <v>9.5</v>
      </c>
      <c r="M11" s="7">
        <v>14</v>
      </c>
      <c r="N11" s="7">
        <v>62</v>
      </c>
      <c r="O11" s="7">
        <v>24</v>
      </c>
      <c r="P11" s="7">
        <v>1</v>
      </c>
    </row>
    <row r="12" spans="1:16" ht="11.1" customHeight="1" x14ac:dyDescent="0.2">
      <c r="A12" s="8">
        <v>1188</v>
      </c>
      <c r="B12" s="18" t="s">
        <v>28</v>
      </c>
      <c r="C12" s="18"/>
      <c r="D12" s="7">
        <v>200</v>
      </c>
      <c r="E12" s="7"/>
      <c r="F12" s="7"/>
      <c r="G12" s="7">
        <v>15.97</v>
      </c>
      <c r="H12" s="7">
        <v>63.8</v>
      </c>
      <c r="I12" s="7"/>
      <c r="J12" s="7"/>
      <c r="K12" s="7"/>
      <c r="L12" s="7"/>
      <c r="M12" s="7"/>
      <c r="N12" s="7"/>
      <c r="O12" s="7"/>
      <c r="P12" s="7"/>
    </row>
    <row r="13" spans="1:16" ht="11.1" customHeight="1" x14ac:dyDescent="0.2">
      <c r="A13" s="7">
        <v>693</v>
      </c>
      <c r="B13" s="18" t="s">
        <v>29</v>
      </c>
      <c r="C13" s="18"/>
      <c r="D13" s="7">
        <v>30</v>
      </c>
      <c r="E13" s="7">
        <v>2.25</v>
      </c>
      <c r="F13" s="7">
        <v>0.72</v>
      </c>
      <c r="G13" s="7">
        <v>1.34</v>
      </c>
      <c r="H13" s="7">
        <v>19.5</v>
      </c>
      <c r="I13" s="7">
        <v>0.04</v>
      </c>
      <c r="J13" s="7"/>
      <c r="K13" s="7"/>
      <c r="L13" s="7">
        <v>1.17</v>
      </c>
      <c r="M13" s="7">
        <v>6</v>
      </c>
      <c r="N13" s="7">
        <v>22</v>
      </c>
      <c r="O13" s="7">
        <v>4</v>
      </c>
      <c r="P13" s="7"/>
    </row>
    <row r="14" spans="1:16" ht="11.1" customHeight="1" x14ac:dyDescent="0.2">
      <c r="A14" s="7">
        <v>976.03</v>
      </c>
      <c r="B14" s="18" t="s">
        <v>106</v>
      </c>
      <c r="C14" s="18"/>
      <c r="D14" s="7">
        <v>150</v>
      </c>
      <c r="E14" s="7">
        <v>0.64</v>
      </c>
      <c r="F14" s="7">
        <v>1</v>
      </c>
      <c r="G14" s="7">
        <v>15.68</v>
      </c>
      <c r="H14" s="7">
        <v>45.2</v>
      </c>
      <c r="I14" s="7">
        <v>0.05</v>
      </c>
      <c r="J14" s="7">
        <v>16</v>
      </c>
      <c r="K14" s="7"/>
      <c r="L14" s="7">
        <v>0.32</v>
      </c>
      <c r="M14" s="7">
        <v>26</v>
      </c>
      <c r="N14" s="7">
        <v>18</v>
      </c>
      <c r="O14" s="7">
        <v>14</v>
      </c>
      <c r="P14" s="7">
        <v>4</v>
      </c>
    </row>
    <row r="15" spans="1:16" ht="11.1" customHeight="1" x14ac:dyDescent="0.2">
      <c r="A15" s="29" t="s">
        <v>30</v>
      </c>
      <c r="B15" s="29"/>
      <c r="C15" s="29"/>
      <c r="D15" s="29"/>
      <c r="E15" s="7">
        <f>SUM(E10:E14)</f>
        <v>20.82</v>
      </c>
      <c r="F15" s="7">
        <f t="shared" ref="F15:P15" si="0">SUM(F10:F14)</f>
        <v>23.72</v>
      </c>
      <c r="G15" s="7">
        <f t="shared" si="0"/>
        <v>84.02000000000001</v>
      </c>
      <c r="H15" s="7">
        <f t="shared" si="0"/>
        <v>606.5</v>
      </c>
      <c r="I15" s="7">
        <f t="shared" si="0"/>
        <v>0.32999999999999996</v>
      </c>
      <c r="J15" s="7">
        <f t="shared" si="0"/>
        <v>18.91</v>
      </c>
      <c r="K15" s="7">
        <f t="shared" si="0"/>
        <v>24</v>
      </c>
      <c r="L15" s="7">
        <f t="shared" si="0"/>
        <v>13.59</v>
      </c>
      <c r="M15" s="7">
        <f t="shared" si="0"/>
        <v>81</v>
      </c>
      <c r="N15" s="7">
        <f t="shared" si="0"/>
        <v>223</v>
      </c>
      <c r="O15" s="7">
        <f t="shared" si="0"/>
        <v>62</v>
      </c>
      <c r="P15" s="7">
        <f t="shared" si="0"/>
        <v>6</v>
      </c>
    </row>
    <row r="16" spans="1:16" ht="11.1" customHeight="1" x14ac:dyDescent="0.2">
      <c r="A16" s="20" t="s">
        <v>31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24.75" customHeight="1" x14ac:dyDescent="0.2">
      <c r="A17" s="9">
        <v>1624</v>
      </c>
      <c r="B17" s="17" t="s">
        <v>128</v>
      </c>
      <c r="C17" s="17"/>
      <c r="D17" s="10">
        <v>100</v>
      </c>
      <c r="E17" s="10">
        <v>1.2</v>
      </c>
      <c r="F17" s="10">
        <v>6</v>
      </c>
      <c r="G17" s="10">
        <v>11.2</v>
      </c>
      <c r="H17" s="10">
        <v>104</v>
      </c>
      <c r="I17" s="10">
        <v>0.05</v>
      </c>
      <c r="J17" s="10">
        <v>3</v>
      </c>
      <c r="K17" s="10"/>
      <c r="L17" s="10">
        <v>3</v>
      </c>
      <c r="M17" s="10">
        <v>24</v>
      </c>
      <c r="N17" s="10">
        <v>49</v>
      </c>
      <c r="O17" s="10">
        <v>34</v>
      </c>
      <c r="P17" s="10">
        <v>1</v>
      </c>
    </row>
    <row r="18" spans="1:16" ht="21.95" customHeight="1" x14ac:dyDescent="0.2">
      <c r="A18" s="7">
        <v>124</v>
      </c>
      <c r="B18" s="18" t="s">
        <v>32</v>
      </c>
      <c r="C18" s="18"/>
      <c r="D18" s="7">
        <v>250</v>
      </c>
      <c r="E18" s="7">
        <v>2.06</v>
      </c>
      <c r="F18" s="7">
        <v>6</v>
      </c>
      <c r="G18" s="7">
        <v>10.11</v>
      </c>
      <c r="H18" s="7">
        <v>105.4</v>
      </c>
      <c r="I18" s="7">
        <v>7.0000000000000007E-2</v>
      </c>
      <c r="J18" s="7">
        <v>31.37</v>
      </c>
      <c r="K18" s="7">
        <v>8</v>
      </c>
      <c r="L18" s="7">
        <v>2.38</v>
      </c>
      <c r="M18" s="7">
        <v>48</v>
      </c>
      <c r="N18" s="7">
        <v>55</v>
      </c>
      <c r="O18" s="7">
        <v>24</v>
      </c>
      <c r="P18" s="7">
        <v>1</v>
      </c>
    </row>
    <row r="19" spans="1:16" ht="11.1" customHeight="1" x14ac:dyDescent="0.2">
      <c r="A19" s="8">
        <v>1053</v>
      </c>
      <c r="B19" s="18" t="s">
        <v>33</v>
      </c>
      <c r="C19" s="18"/>
      <c r="D19" s="7">
        <v>10</v>
      </c>
      <c r="E19" s="7">
        <v>3</v>
      </c>
      <c r="F19" s="7">
        <v>3</v>
      </c>
      <c r="G19" s="7"/>
      <c r="H19" s="7">
        <v>35.200000000000003</v>
      </c>
      <c r="I19" s="7">
        <v>0.01</v>
      </c>
      <c r="J19" s="7"/>
      <c r="K19" s="7"/>
      <c r="L19" s="7">
        <v>0.06</v>
      </c>
      <c r="M19" s="7">
        <v>2</v>
      </c>
      <c r="N19" s="7">
        <v>30</v>
      </c>
      <c r="O19" s="7">
        <v>4</v>
      </c>
      <c r="P19" s="7"/>
    </row>
    <row r="20" spans="1:16" ht="11.1" customHeight="1" x14ac:dyDescent="0.2">
      <c r="A20" s="11">
        <v>1027.1600000000001</v>
      </c>
      <c r="B20" s="17" t="s">
        <v>129</v>
      </c>
      <c r="C20" s="17"/>
      <c r="D20" s="10">
        <v>100</v>
      </c>
      <c r="E20" s="7">
        <v>12.25</v>
      </c>
      <c r="F20" s="7">
        <v>9</v>
      </c>
      <c r="G20" s="7">
        <v>26.4</v>
      </c>
      <c r="H20" s="7">
        <v>238.3</v>
      </c>
      <c r="I20" s="7">
        <v>0.01</v>
      </c>
      <c r="J20" s="7">
        <v>0.13</v>
      </c>
      <c r="K20" s="7">
        <v>6</v>
      </c>
      <c r="L20" s="7">
        <v>0.05</v>
      </c>
      <c r="M20" s="7">
        <v>4</v>
      </c>
      <c r="N20" s="7">
        <v>13</v>
      </c>
      <c r="O20" s="7">
        <v>2</v>
      </c>
      <c r="P20" s="7"/>
    </row>
    <row r="21" spans="1:16" ht="11.1" customHeight="1" x14ac:dyDescent="0.2">
      <c r="A21" s="7">
        <v>995</v>
      </c>
      <c r="B21" s="18" t="s">
        <v>34</v>
      </c>
      <c r="C21" s="18"/>
      <c r="D21" s="7">
        <v>180</v>
      </c>
      <c r="E21" s="7">
        <v>3.97</v>
      </c>
      <c r="F21" s="7">
        <v>7</v>
      </c>
      <c r="G21" s="7">
        <v>26.61</v>
      </c>
      <c r="H21" s="7">
        <v>186</v>
      </c>
      <c r="I21" s="7">
        <v>0.2</v>
      </c>
      <c r="J21" s="7">
        <v>31.26</v>
      </c>
      <c r="K21" s="7">
        <v>36</v>
      </c>
      <c r="L21" s="7">
        <v>0.23</v>
      </c>
      <c r="M21" s="7">
        <v>57</v>
      </c>
      <c r="N21" s="7">
        <v>119</v>
      </c>
      <c r="O21" s="7">
        <v>40</v>
      </c>
      <c r="P21" s="7">
        <v>1</v>
      </c>
    </row>
    <row r="22" spans="1:16" ht="11.1" customHeight="1" x14ac:dyDescent="0.2">
      <c r="A22" s="7">
        <v>930</v>
      </c>
      <c r="B22" s="18" t="s">
        <v>35</v>
      </c>
      <c r="C22" s="18"/>
      <c r="D22" s="7">
        <v>200</v>
      </c>
      <c r="E22" s="7">
        <v>0.12</v>
      </c>
      <c r="F22" s="7"/>
      <c r="G22" s="7">
        <v>14.85</v>
      </c>
      <c r="H22" s="7">
        <v>61.1</v>
      </c>
      <c r="I22" s="7"/>
      <c r="J22" s="7">
        <v>24</v>
      </c>
      <c r="K22" s="7"/>
      <c r="L22" s="7">
        <v>0.08</v>
      </c>
      <c r="M22" s="7">
        <v>5</v>
      </c>
      <c r="N22" s="7">
        <v>4</v>
      </c>
      <c r="O22" s="7">
        <v>4</v>
      </c>
      <c r="P22" s="7"/>
    </row>
    <row r="23" spans="1:16" ht="11.1" customHeight="1" x14ac:dyDescent="0.2">
      <c r="A23" s="8">
        <v>1147</v>
      </c>
      <c r="B23" s="18" t="s">
        <v>36</v>
      </c>
      <c r="C23" s="18"/>
      <c r="D23" s="7">
        <v>30</v>
      </c>
      <c r="E23" s="7">
        <v>2.13</v>
      </c>
      <c r="F23" s="7">
        <v>1</v>
      </c>
      <c r="G23" s="7">
        <v>10.63</v>
      </c>
      <c r="H23" s="7">
        <v>64.8</v>
      </c>
      <c r="I23" s="7">
        <v>0.05</v>
      </c>
      <c r="J23" s="7">
        <v>0.01</v>
      </c>
      <c r="K23" s="7"/>
      <c r="L23" s="7"/>
      <c r="M23" s="7">
        <v>6</v>
      </c>
      <c r="N23" s="7"/>
      <c r="O23" s="7">
        <v>9</v>
      </c>
      <c r="P23" s="7">
        <v>1</v>
      </c>
    </row>
    <row r="24" spans="1:16" ht="11.1" customHeight="1" x14ac:dyDescent="0.2">
      <c r="A24" s="7">
        <v>897</v>
      </c>
      <c r="B24" s="18" t="s">
        <v>37</v>
      </c>
      <c r="C24" s="18"/>
      <c r="D24" s="7">
        <v>30</v>
      </c>
      <c r="E24" s="7">
        <v>2.68</v>
      </c>
      <c r="F24" s="7">
        <v>1</v>
      </c>
      <c r="G24" s="7">
        <v>10.88</v>
      </c>
      <c r="H24" s="7">
        <v>68.5</v>
      </c>
      <c r="I24" s="7">
        <v>0.03</v>
      </c>
      <c r="J24" s="7"/>
      <c r="K24" s="7"/>
      <c r="L24" s="7">
        <v>0.28000000000000003</v>
      </c>
      <c r="M24" s="7">
        <v>5</v>
      </c>
      <c r="N24" s="7">
        <v>16</v>
      </c>
      <c r="O24" s="7">
        <v>4</v>
      </c>
      <c r="P24" s="7"/>
    </row>
    <row r="25" spans="1:16" ht="11.1" customHeight="1" x14ac:dyDescent="0.2">
      <c r="A25" s="29" t="s">
        <v>38</v>
      </c>
      <c r="B25" s="29"/>
      <c r="C25" s="29"/>
      <c r="D25" s="29"/>
      <c r="E25" s="7">
        <f t="shared" ref="E25:P25" si="1">SUM(E17:E24)</f>
        <v>27.409999999999997</v>
      </c>
      <c r="F25" s="7">
        <f t="shared" si="1"/>
        <v>33</v>
      </c>
      <c r="G25" s="7">
        <f t="shared" si="1"/>
        <v>110.67999999999998</v>
      </c>
      <c r="H25" s="7">
        <f t="shared" si="1"/>
        <v>863.30000000000007</v>
      </c>
      <c r="I25" s="7">
        <f t="shared" si="1"/>
        <v>0.42000000000000004</v>
      </c>
      <c r="J25" s="7">
        <f t="shared" si="1"/>
        <v>89.77000000000001</v>
      </c>
      <c r="K25" s="7">
        <f t="shared" si="1"/>
        <v>50</v>
      </c>
      <c r="L25" s="7">
        <f t="shared" si="1"/>
        <v>6.08</v>
      </c>
      <c r="M25" s="7">
        <f t="shared" si="1"/>
        <v>151</v>
      </c>
      <c r="N25" s="7">
        <f t="shared" si="1"/>
        <v>286</v>
      </c>
      <c r="O25" s="7">
        <f t="shared" si="1"/>
        <v>121</v>
      </c>
      <c r="P25" s="7">
        <f t="shared" si="1"/>
        <v>4</v>
      </c>
    </row>
    <row r="26" spans="1:16" s="1" customFormat="1" ht="11.1" customHeight="1" x14ac:dyDescent="0.2">
      <c r="A26" s="29" t="s">
        <v>39</v>
      </c>
      <c r="B26" s="29"/>
      <c r="C26" s="29"/>
      <c r="D26" s="29"/>
      <c r="E26" s="7">
        <f t="shared" ref="E26:P26" si="2">E15+E25</f>
        <v>48.23</v>
      </c>
      <c r="F26" s="7">
        <f t="shared" si="2"/>
        <v>56.72</v>
      </c>
      <c r="G26" s="7">
        <f t="shared" si="2"/>
        <v>194.7</v>
      </c>
      <c r="H26" s="7">
        <f t="shared" si="2"/>
        <v>1469.8000000000002</v>
      </c>
      <c r="I26" s="7">
        <f t="shared" si="2"/>
        <v>0.75</v>
      </c>
      <c r="J26" s="7">
        <f t="shared" si="2"/>
        <v>108.68</v>
      </c>
      <c r="K26" s="7">
        <f t="shared" si="2"/>
        <v>74</v>
      </c>
      <c r="L26" s="7">
        <f t="shared" si="2"/>
        <v>19.670000000000002</v>
      </c>
      <c r="M26" s="7">
        <f t="shared" si="2"/>
        <v>232</v>
      </c>
      <c r="N26" s="7">
        <f t="shared" si="2"/>
        <v>509</v>
      </c>
      <c r="O26" s="7">
        <f t="shared" si="2"/>
        <v>183</v>
      </c>
      <c r="P26" s="7">
        <f t="shared" si="2"/>
        <v>10</v>
      </c>
    </row>
    <row r="27" spans="1:16" ht="11.1" customHeight="1" x14ac:dyDescent="0.2">
      <c r="K27" s="30"/>
      <c r="L27" s="30"/>
      <c r="M27" s="30"/>
      <c r="N27" s="30"/>
      <c r="O27" s="30"/>
      <c r="P27" s="30"/>
    </row>
    <row r="28" spans="1:16" ht="11.1" customHeight="1" x14ac:dyDescent="0.2">
      <c r="A28" s="31" t="s">
        <v>40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1.1" customHeight="1" x14ac:dyDescent="0.2">
      <c r="A29" s="14" t="s">
        <v>120</v>
      </c>
      <c r="E29" s="4" t="s">
        <v>1</v>
      </c>
      <c r="F29" s="22" t="s">
        <v>41</v>
      </c>
      <c r="G29" s="32"/>
      <c r="H29" s="32"/>
      <c r="I29" s="21" t="s">
        <v>3</v>
      </c>
      <c r="J29" s="21"/>
      <c r="K29" s="33" t="s">
        <v>4</v>
      </c>
      <c r="L29" s="33"/>
      <c r="M29" s="33"/>
      <c r="N29" s="33"/>
      <c r="O29" s="33"/>
      <c r="P29" s="33"/>
    </row>
    <row r="30" spans="1:16" ht="11.1" customHeight="1" x14ac:dyDescent="0.2">
      <c r="D30" s="21" t="s">
        <v>5</v>
      </c>
      <c r="E30" s="21"/>
      <c r="F30" s="1">
        <v>1</v>
      </c>
      <c r="I30" s="21" t="s">
        <v>7</v>
      </c>
      <c r="J30" s="21"/>
      <c r="K30" s="22" t="s">
        <v>127</v>
      </c>
      <c r="L30" s="22"/>
      <c r="M30" s="22"/>
      <c r="N30" s="22"/>
      <c r="O30" s="22"/>
      <c r="P30" s="22"/>
    </row>
    <row r="31" spans="1:16" ht="21.95" customHeight="1" x14ac:dyDescent="0.2">
      <c r="A31" s="23" t="s">
        <v>8</v>
      </c>
      <c r="B31" s="23" t="s">
        <v>9</v>
      </c>
      <c r="C31" s="23"/>
      <c r="D31" s="23" t="s">
        <v>10</v>
      </c>
      <c r="E31" s="27" t="s">
        <v>11</v>
      </c>
      <c r="F31" s="27"/>
      <c r="G31" s="27"/>
      <c r="H31" s="23" t="s">
        <v>12</v>
      </c>
      <c r="I31" s="27" t="s">
        <v>13</v>
      </c>
      <c r="J31" s="27"/>
      <c r="K31" s="27"/>
      <c r="L31" s="27"/>
      <c r="M31" s="27" t="s">
        <v>14</v>
      </c>
      <c r="N31" s="27"/>
      <c r="O31" s="27"/>
      <c r="P31" s="27"/>
    </row>
    <row r="32" spans="1:16" ht="21.95" customHeight="1" x14ac:dyDescent="0.2">
      <c r="A32" s="24"/>
      <c r="B32" s="25"/>
      <c r="C32" s="26"/>
      <c r="D32" s="24"/>
      <c r="E32" s="5" t="s">
        <v>15</v>
      </c>
      <c r="F32" s="5" t="s">
        <v>16</v>
      </c>
      <c r="G32" s="5" t="s">
        <v>17</v>
      </c>
      <c r="H32" s="24"/>
      <c r="I32" s="5" t="s">
        <v>18</v>
      </c>
      <c r="J32" s="5" t="s">
        <v>19</v>
      </c>
      <c r="K32" s="5" t="s">
        <v>20</v>
      </c>
      <c r="L32" s="5" t="s">
        <v>21</v>
      </c>
      <c r="M32" s="5" t="s">
        <v>22</v>
      </c>
      <c r="N32" s="5" t="s">
        <v>23</v>
      </c>
      <c r="O32" s="5" t="s">
        <v>24</v>
      </c>
      <c r="P32" s="5" t="s">
        <v>25</v>
      </c>
    </row>
    <row r="33" spans="1:16" ht="11.1" customHeight="1" x14ac:dyDescent="0.2">
      <c r="A33" s="6">
        <v>1</v>
      </c>
      <c r="B33" s="19">
        <v>2</v>
      </c>
      <c r="C33" s="19"/>
      <c r="D33" s="6">
        <v>3</v>
      </c>
      <c r="E33" s="6">
        <v>4</v>
      </c>
      <c r="F33" s="6">
        <v>5</v>
      </c>
      <c r="G33" s="6">
        <v>6</v>
      </c>
      <c r="H33" s="6">
        <v>7</v>
      </c>
      <c r="I33" s="6">
        <v>8</v>
      </c>
      <c r="J33" s="6">
        <v>9</v>
      </c>
      <c r="K33" s="6">
        <v>10</v>
      </c>
      <c r="L33" s="6">
        <v>11</v>
      </c>
      <c r="M33" s="6">
        <v>12</v>
      </c>
      <c r="N33" s="6">
        <v>13</v>
      </c>
      <c r="O33" s="6">
        <v>14</v>
      </c>
      <c r="P33" s="6">
        <v>15</v>
      </c>
    </row>
    <row r="34" spans="1:16" ht="11.1" customHeight="1" x14ac:dyDescent="0.2">
      <c r="A34" s="20" t="s">
        <v>26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1.1" customHeight="1" x14ac:dyDescent="0.2">
      <c r="A35" s="8">
        <v>1028</v>
      </c>
      <c r="B35" s="18" t="s">
        <v>130</v>
      </c>
      <c r="C35" s="18"/>
      <c r="D35" s="7">
        <v>80</v>
      </c>
      <c r="E35" s="7">
        <v>11.57</v>
      </c>
      <c r="F35" s="7">
        <v>7</v>
      </c>
      <c r="G35" s="7">
        <v>7.22</v>
      </c>
      <c r="H35" s="7">
        <v>240</v>
      </c>
      <c r="I35" s="7">
        <v>0.09</v>
      </c>
      <c r="J35" s="7">
        <v>2.1</v>
      </c>
      <c r="K35" s="7">
        <v>62</v>
      </c>
      <c r="L35" s="7">
        <v>1.96</v>
      </c>
      <c r="M35" s="7">
        <v>22</v>
      </c>
      <c r="N35" s="7">
        <v>163</v>
      </c>
      <c r="O35" s="7">
        <v>23</v>
      </c>
      <c r="P35" s="7">
        <v>2</v>
      </c>
    </row>
    <row r="36" spans="1:16" ht="11.1" customHeight="1" x14ac:dyDescent="0.2">
      <c r="A36" s="7">
        <v>512</v>
      </c>
      <c r="B36" s="18" t="s">
        <v>42</v>
      </c>
      <c r="C36" s="18"/>
      <c r="D36" s="7">
        <v>180</v>
      </c>
      <c r="E36" s="7">
        <v>4.01</v>
      </c>
      <c r="F36" s="7">
        <v>7</v>
      </c>
      <c r="G36" s="7">
        <v>42.01</v>
      </c>
      <c r="H36" s="7">
        <v>189.6</v>
      </c>
      <c r="I36" s="7">
        <v>0.05</v>
      </c>
      <c r="J36" s="7"/>
      <c r="K36" s="7">
        <v>28</v>
      </c>
      <c r="L36" s="7">
        <v>0.32</v>
      </c>
      <c r="M36" s="7">
        <v>6</v>
      </c>
      <c r="N36" s="7">
        <v>96</v>
      </c>
      <c r="O36" s="7">
        <v>32</v>
      </c>
      <c r="P36" s="7">
        <v>1</v>
      </c>
    </row>
    <row r="37" spans="1:16" ht="11.1" customHeight="1" x14ac:dyDescent="0.2">
      <c r="A37" s="7">
        <v>686</v>
      </c>
      <c r="B37" s="18" t="s">
        <v>43</v>
      </c>
      <c r="C37" s="18"/>
      <c r="D37" s="7">
        <v>200</v>
      </c>
      <c r="E37" s="7"/>
      <c r="F37" s="7"/>
      <c r="G37" s="7">
        <v>8.7420000000000009</v>
      </c>
      <c r="H37" s="7">
        <v>36</v>
      </c>
      <c r="I37" s="7"/>
      <c r="J37" s="7">
        <v>2.56</v>
      </c>
      <c r="K37" s="7"/>
      <c r="L37" s="7">
        <v>0.01</v>
      </c>
      <c r="M37" s="7">
        <v>3</v>
      </c>
      <c r="N37" s="7">
        <v>1</v>
      </c>
      <c r="O37" s="7">
        <v>1</v>
      </c>
      <c r="P37" s="7"/>
    </row>
    <row r="38" spans="1:16" ht="11.1" customHeight="1" x14ac:dyDescent="0.2">
      <c r="A38" s="7">
        <v>897</v>
      </c>
      <c r="B38" s="18" t="s">
        <v>37</v>
      </c>
      <c r="C38" s="18"/>
      <c r="D38" s="7">
        <v>30</v>
      </c>
      <c r="E38" s="7">
        <v>2.68</v>
      </c>
      <c r="F38" s="7">
        <v>1</v>
      </c>
      <c r="G38" s="7">
        <v>10.88</v>
      </c>
      <c r="H38" s="7">
        <v>68.5</v>
      </c>
      <c r="I38" s="7">
        <v>0.03</v>
      </c>
      <c r="J38" s="7"/>
      <c r="K38" s="7"/>
      <c r="L38" s="7">
        <v>0.28000000000000003</v>
      </c>
      <c r="M38" s="7">
        <v>5</v>
      </c>
      <c r="N38" s="7">
        <v>16</v>
      </c>
      <c r="O38" s="7">
        <v>4</v>
      </c>
      <c r="P38" s="7"/>
    </row>
    <row r="39" spans="1:16" ht="11.1" customHeight="1" x14ac:dyDescent="0.2">
      <c r="A39" s="8">
        <v>1148</v>
      </c>
      <c r="B39" s="18" t="s">
        <v>44</v>
      </c>
      <c r="C39" s="18"/>
      <c r="D39" s="7">
        <v>30</v>
      </c>
      <c r="E39" s="7">
        <v>2.13</v>
      </c>
      <c r="F39" s="7">
        <v>1</v>
      </c>
      <c r="G39" s="7">
        <v>12.13</v>
      </c>
      <c r="H39" s="7">
        <v>64.8</v>
      </c>
      <c r="I39" s="7">
        <v>0.05</v>
      </c>
      <c r="J39" s="7"/>
      <c r="K39" s="7"/>
      <c r="L39" s="7">
        <v>0.35</v>
      </c>
      <c r="M39" s="7">
        <v>9</v>
      </c>
      <c r="N39" s="7">
        <v>40</v>
      </c>
      <c r="O39" s="7">
        <v>12</v>
      </c>
      <c r="P39" s="7">
        <v>1</v>
      </c>
    </row>
    <row r="40" spans="1:16" ht="11.1" customHeight="1" x14ac:dyDescent="0.2">
      <c r="A40" s="7">
        <v>935</v>
      </c>
      <c r="B40" s="18" t="s">
        <v>45</v>
      </c>
      <c r="C40" s="18"/>
      <c r="D40" s="7">
        <v>125</v>
      </c>
      <c r="E40" s="7">
        <v>2.8</v>
      </c>
      <c r="F40" s="7">
        <v>2</v>
      </c>
      <c r="G40" s="7">
        <v>9.2899999999999991</v>
      </c>
      <c r="H40" s="7">
        <v>64</v>
      </c>
      <c r="I40" s="7">
        <v>0.03</v>
      </c>
      <c r="J40" s="7">
        <v>0.11</v>
      </c>
      <c r="K40" s="7">
        <v>13</v>
      </c>
      <c r="L40" s="7">
        <v>0.06</v>
      </c>
      <c r="M40" s="7">
        <v>22</v>
      </c>
      <c r="N40" s="7">
        <v>40</v>
      </c>
      <c r="O40" s="7">
        <v>12</v>
      </c>
      <c r="P40" s="7"/>
    </row>
    <row r="41" spans="1:16" ht="11.1" customHeight="1" x14ac:dyDescent="0.2">
      <c r="A41" s="29" t="s">
        <v>30</v>
      </c>
      <c r="B41" s="29"/>
      <c r="C41" s="29"/>
      <c r="D41" s="29"/>
      <c r="E41" s="7">
        <f>SUM(E35:E40)</f>
        <v>23.19</v>
      </c>
      <c r="F41" s="7">
        <f t="shared" ref="F41:P41" si="3">SUM(F35:F40)</f>
        <v>18</v>
      </c>
      <c r="G41" s="7">
        <f t="shared" si="3"/>
        <v>90.271999999999991</v>
      </c>
      <c r="H41" s="7">
        <f t="shared" si="3"/>
        <v>662.9</v>
      </c>
      <c r="I41" s="7">
        <f t="shared" si="3"/>
        <v>0.25</v>
      </c>
      <c r="J41" s="7">
        <f t="shared" si="3"/>
        <v>4.7700000000000005</v>
      </c>
      <c r="K41" s="7">
        <f t="shared" si="3"/>
        <v>103</v>
      </c>
      <c r="L41" s="7">
        <f t="shared" si="3"/>
        <v>2.9799999999999995</v>
      </c>
      <c r="M41" s="7">
        <f t="shared" si="3"/>
        <v>67</v>
      </c>
      <c r="N41" s="7">
        <f t="shared" si="3"/>
        <v>356</v>
      </c>
      <c r="O41" s="7">
        <f t="shared" si="3"/>
        <v>84</v>
      </c>
      <c r="P41" s="7">
        <f t="shared" si="3"/>
        <v>4</v>
      </c>
    </row>
    <row r="42" spans="1:16" ht="11.1" customHeight="1" x14ac:dyDescent="0.2">
      <c r="A42" s="20" t="s">
        <v>31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21.95" customHeight="1" x14ac:dyDescent="0.2">
      <c r="A43" s="10">
        <v>812</v>
      </c>
      <c r="B43" s="17" t="s">
        <v>131</v>
      </c>
      <c r="C43" s="17"/>
      <c r="D43" s="10">
        <v>100</v>
      </c>
      <c r="E43" s="10">
        <v>2.0499999999999998</v>
      </c>
      <c r="F43" s="10">
        <v>6</v>
      </c>
      <c r="G43" s="10">
        <v>12.41</v>
      </c>
      <c r="H43" s="10">
        <v>115.9</v>
      </c>
      <c r="I43" s="10">
        <v>0.02</v>
      </c>
      <c r="J43" s="10">
        <v>4.46</v>
      </c>
      <c r="K43" s="10">
        <v>2</v>
      </c>
      <c r="L43" s="10">
        <v>2.67</v>
      </c>
      <c r="M43" s="10">
        <v>39</v>
      </c>
      <c r="N43" s="10">
        <v>38</v>
      </c>
      <c r="O43" s="10">
        <v>12</v>
      </c>
      <c r="P43" s="10"/>
    </row>
    <row r="44" spans="1:16" ht="11.1" customHeight="1" x14ac:dyDescent="0.2">
      <c r="A44" s="7">
        <v>181.02</v>
      </c>
      <c r="B44" s="18" t="s">
        <v>123</v>
      </c>
      <c r="C44" s="18"/>
      <c r="D44" s="7">
        <v>250</v>
      </c>
      <c r="E44" s="7">
        <v>6.4</v>
      </c>
      <c r="F44" s="7">
        <v>10</v>
      </c>
      <c r="G44" s="7">
        <v>25.4</v>
      </c>
      <c r="H44" s="7">
        <v>193</v>
      </c>
      <c r="I44" s="7">
        <v>0.2</v>
      </c>
      <c r="J44" s="7">
        <v>16.72</v>
      </c>
      <c r="K44" s="7">
        <v>11</v>
      </c>
      <c r="L44" s="7">
        <v>2.8</v>
      </c>
      <c r="M44" s="7">
        <v>37</v>
      </c>
      <c r="N44" s="7">
        <v>186</v>
      </c>
      <c r="O44" s="7">
        <v>51</v>
      </c>
      <c r="P44" s="7">
        <v>2</v>
      </c>
    </row>
    <row r="45" spans="1:16" ht="11.1" customHeight="1" x14ac:dyDescent="0.2">
      <c r="A45" s="12">
        <v>1633.97</v>
      </c>
      <c r="B45" s="18" t="s">
        <v>46</v>
      </c>
      <c r="C45" s="18"/>
      <c r="D45" s="7">
        <v>250</v>
      </c>
      <c r="E45" s="7">
        <v>19.600000000000001</v>
      </c>
      <c r="F45" s="7">
        <v>13</v>
      </c>
      <c r="G45" s="7">
        <v>29.1</v>
      </c>
      <c r="H45" s="7">
        <v>451.4</v>
      </c>
      <c r="I45" s="7">
        <v>0.25</v>
      </c>
      <c r="J45" s="7">
        <v>27</v>
      </c>
      <c r="K45" s="7">
        <v>1</v>
      </c>
      <c r="L45" s="7">
        <v>4.13</v>
      </c>
      <c r="M45" s="7">
        <v>43</v>
      </c>
      <c r="N45" s="7">
        <v>352</v>
      </c>
      <c r="O45" s="7">
        <v>64</v>
      </c>
      <c r="P45" s="7">
        <v>5</v>
      </c>
    </row>
    <row r="46" spans="1:16" ht="11.1" customHeight="1" x14ac:dyDescent="0.2">
      <c r="A46" s="7">
        <v>912</v>
      </c>
      <c r="B46" s="18" t="s">
        <v>47</v>
      </c>
      <c r="C46" s="18"/>
      <c r="D46" s="7">
        <v>200</v>
      </c>
      <c r="E46" s="7">
        <v>0.16</v>
      </c>
      <c r="F46" s="7"/>
      <c r="G46" s="7">
        <v>23.88</v>
      </c>
      <c r="H46" s="7">
        <v>99.1</v>
      </c>
      <c r="I46" s="7">
        <v>0.02</v>
      </c>
      <c r="J46" s="7">
        <v>4</v>
      </c>
      <c r="K46" s="7"/>
      <c r="L46" s="7">
        <v>0.08</v>
      </c>
      <c r="M46" s="7">
        <v>7</v>
      </c>
      <c r="N46" s="7">
        <v>4</v>
      </c>
      <c r="O46" s="7">
        <v>4</v>
      </c>
      <c r="P46" s="7">
        <v>1</v>
      </c>
    </row>
    <row r="47" spans="1:16" ht="11.1" customHeight="1" x14ac:dyDescent="0.2">
      <c r="A47" s="8">
        <v>1147</v>
      </c>
      <c r="B47" s="18" t="s">
        <v>36</v>
      </c>
      <c r="C47" s="18"/>
      <c r="D47" s="7">
        <v>30</v>
      </c>
      <c r="E47" s="7">
        <v>2.13</v>
      </c>
      <c r="F47" s="7">
        <v>1</v>
      </c>
      <c r="G47" s="7">
        <v>10.63</v>
      </c>
      <c r="H47" s="7">
        <v>64.8</v>
      </c>
      <c r="I47" s="7">
        <v>0.05</v>
      </c>
      <c r="J47" s="7">
        <v>0.01</v>
      </c>
      <c r="K47" s="7"/>
      <c r="L47" s="7"/>
      <c r="M47" s="7">
        <v>6</v>
      </c>
      <c r="N47" s="7"/>
      <c r="O47" s="7">
        <v>9</v>
      </c>
      <c r="P47" s="7">
        <v>1</v>
      </c>
    </row>
    <row r="48" spans="1:16" ht="11.1" customHeight="1" x14ac:dyDescent="0.2">
      <c r="A48" s="7">
        <v>897</v>
      </c>
      <c r="B48" s="18" t="s">
        <v>37</v>
      </c>
      <c r="C48" s="18"/>
      <c r="D48" s="7">
        <v>30</v>
      </c>
      <c r="E48" s="7">
        <v>2.68</v>
      </c>
      <c r="F48" s="7">
        <v>1</v>
      </c>
      <c r="G48" s="7">
        <v>10.88</v>
      </c>
      <c r="H48" s="7">
        <v>68.5</v>
      </c>
      <c r="I48" s="7">
        <v>0.03</v>
      </c>
      <c r="J48" s="7"/>
      <c r="K48" s="7"/>
      <c r="L48" s="7">
        <v>0.28000000000000003</v>
      </c>
      <c r="M48" s="7">
        <v>5</v>
      </c>
      <c r="N48" s="7">
        <v>16</v>
      </c>
      <c r="O48" s="7">
        <v>4</v>
      </c>
      <c r="P48" s="7"/>
    </row>
    <row r="49" spans="1:16" ht="11.1" customHeight="1" x14ac:dyDescent="0.2">
      <c r="A49" s="29" t="s">
        <v>38</v>
      </c>
      <c r="B49" s="29"/>
      <c r="C49" s="29"/>
      <c r="D49" s="29"/>
      <c r="E49" s="7">
        <f>SUM(E43:E48)</f>
        <v>33.020000000000003</v>
      </c>
      <c r="F49" s="7">
        <f t="shared" ref="F49:P49" si="4">SUM(F43:F48)</f>
        <v>31</v>
      </c>
      <c r="G49" s="7">
        <f t="shared" si="4"/>
        <v>112.29999999999998</v>
      </c>
      <c r="H49" s="7">
        <f t="shared" si="4"/>
        <v>992.69999999999993</v>
      </c>
      <c r="I49" s="7">
        <f t="shared" si="4"/>
        <v>0.57000000000000006</v>
      </c>
      <c r="J49" s="7">
        <f t="shared" si="4"/>
        <v>52.19</v>
      </c>
      <c r="K49" s="7">
        <f t="shared" si="4"/>
        <v>14</v>
      </c>
      <c r="L49" s="7">
        <f t="shared" si="4"/>
        <v>9.9599999999999991</v>
      </c>
      <c r="M49" s="7">
        <f t="shared" si="4"/>
        <v>137</v>
      </c>
      <c r="N49" s="7">
        <f t="shared" si="4"/>
        <v>596</v>
      </c>
      <c r="O49" s="7">
        <f t="shared" si="4"/>
        <v>144</v>
      </c>
      <c r="P49" s="7">
        <f t="shared" si="4"/>
        <v>9</v>
      </c>
    </row>
    <row r="50" spans="1:16" s="1" customFormat="1" ht="11.1" customHeight="1" x14ac:dyDescent="0.2">
      <c r="A50" s="29" t="s">
        <v>39</v>
      </c>
      <c r="B50" s="29"/>
      <c r="C50" s="29"/>
      <c r="D50" s="29"/>
      <c r="E50" s="7">
        <f>E41+E49</f>
        <v>56.210000000000008</v>
      </c>
      <c r="F50" s="7">
        <f t="shared" ref="F50:P50" si="5">F41+F49</f>
        <v>49</v>
      </c>
      <c r="G50" s="7">
        <f t="shared" si="5"/>
        <v>202.57199999999997</v>
      </c>
      <c r="H50" s="7">
        <f t="shared" si="5"/>
        <v>1655.6</v>
      </c>
      <c r="I50" s="7">
        <f t="shared" si="5"/>
        <v>0.82000000000000006</v>
      </c>
      <c r="J50" s="7">
        <f t="shared" si="5"/>
        <v>56.96</v>
      </c>
      <c r="K50" s="7">
        <f t="shared" si="5"/>
        <v>117</v>
      </c>
      <c r="L50" s="7">
        <f t="shared" si="5"/>
        <v>12.939999999999998</v>
      </c>
      <c r="M50" s="7">
        <f t="shared" si="5"/>
        <v>204</v>
      </c>
      <c r="N50" s="7">
        <f t="shared" si="5"/>
        <v>952</v>
      </c>
      <c r="O50" s="7">
        <f t="shared" si="5"/>
        <v>228</v>
      </c>
      <c r="P50" s="7">
        <f t="shared" si="5"/>
        <v>13</v>
      </c>
    </row>
    <row r="51" spans="1:16" ht="11.1" customHeight="1" x14ac:dyDescent="0.2">
      <c r="K51" s="30"/>
      <c r="L51" s="30"/>
      <c r="M51" s="30"/>
      <c r="N51" s="30"/>
      <c r="O51" s="30"/>
      <c r="P51" s="30"/>
    </row>
    <row r="52" spans="1:16" ht="11.1" customHeight="1" x14ac:dyDescent="0.2">
      <c r="A52" s="31" t="s">
        <v>48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ht="11.1" customHeight="1" x14ac:dyDescent="0.2">
      <c r="A53" s="14" t="s">
        <v>120</v>
      </c>
      <c r="E53" s="4" t="s">
        <v>1</v>
      </c>
      <c r="F53" s="22" t="s">
        <v>49</v>
      </c>
      <c r="G53" s="32"/>
      <c r="H53" s="32"/>
      <c r="I53" s="21" t="s">
        <v>3</v>
      </c>
      <c r="J53" s="21"/>
      <c r="K53" s="33" t="s">
        <v>4</v>
      </c>
      <c r="L53" s="33"/>
      <c r="M53" s="33"/>
      <c r="N53" s="33"/>
      <c r="O53" s="33"/>
      <c r="P53" s="33"/>
    </row>
    <row r="54" spans="1:16" ht="11.1" customHeight="1" x14ac:dyDescent="0.2">
      <c r="D54" s="21" t="s">
        <v>5</v>
      </c>
      <c r="E54" s="21"/>
      <c r="F54" s="1">
        <v>1</v>
      </c>
      <c r="I54" s="21" t="s">
        <v>7</v>
      </c>
      <c r="J54" s="21"/>
      <c r="K54" s="22" t="s">
        <v>127</v>
      </c>
      <c r="L54" s="22"/>
      <c r="M54" s="22"/>
      <c r="N54" s="22"/>
      <c r="O54" s="22"/>
      <c r="P54" s="22"/>
    </row>
    <row r="55" spans="1:16" ht="21.95" customHeight="1" x14ac:dyDescent="0.2">
      <c r="A55" s="23" t="s">
        <v>8</v>
      </c>
      <c r="B55" s="23" t="s">
        <v>9</v>
      </c>
      <c r="C55" s="23"/>
      <c r="D55" s="23" t="s">
        <v>10</v>
      </c>
      <c r="E55" s="27" t="s">
        <v>11</v>
      </c>
      <c r="F55" s="27"/>
      <c r="G55" s="27"/>
      <c r="H55" s="23" t="s">
        <v>12</v>
      </c>
      <c r="I55" s="27" t="s">
        <v>13</v>
      </c>
      <c r="J55" s="27"/>
      <c r="K55" s="27"/>
      <c r="L55" s="27"/>
      <c r="M55" s="27" t="s">
        <v>14</v>
      </c>
      <c r="N55" s="27"/>
      <c r="O55" s="27"/>
      <c r="P55" s="27"/>
    </row>
    <row r="56" spans="1:16" ht="21.95" customHeight="1" x14ac:dyDescent="0.2">
      <c r="A56" s="24"/>
      <c r="B56" s="25"/>
      <c r="C56" s="26"/>
      <c r="D56" s="24"/>
      <c r="E56" s="5" t="s">
        <v>15</v>
      </c>
      <c r="F56" s="5" t="s">
        <v>16</v>
      </c>
      <c r="G56" s="5" t="s">
        <v>17</v>
      </c>
      <c r="H56" s="24"/>
      <c r="I56" s="5" t="s">
        <v>18</v>
      </c>
      <c r="J56" s="5" t="s">
        <v>19</v>
      </c>
      <c r="K56" s="5" t="s">
        <v>20</v>
      </c>
      <c r="L56" s="5" t="s">
        <v>21</v>
      </c>
      <c r="M56" s="5" t="s">
        <v>22</v>
      </c>
      <c r="N56" s="5" t="s">
        <v>23</v>
      </c>
      <c r="O56" s="5" t="s">
        <v>24</v>
      </c>
      <c r="P56" s="5" t="s">
        <v>25</v>
      </c>
    </row>
    <row r="57" spans="1:16" ht="11.1" customHeight="1" x14ac:dyDescent="0.2">
      <c r="A57" s="6">
        <v>1</v>
      </c>
      <c r="B57" s="19">
        <v>2</v>
      </c>
      <c r="C57" s="19"/>
      <c r="D57" s="6">
        <v>3</v>
      </c>
      <c r="E57" s="6">
        <v>4</v>
      </c>
      <c r="F57" s="6">
        <v>5</v>
      </c>
      <c r="G57" s="6">
        <v>6</v>
      </c>
      <c r="H57" s="6">
        <v>7</v>
      </c>
      <c r="I57" s="6">
        <v>8</v>
      </c>
      <c r="J57" s="6">
        <v>9</v>
      </c>
      <c r="K57" s="6">
        <v>10</v>
      </c>
      <c r="L57" s="6">
        <v>11</v>
      </c>
      <c r="M57" s="6">
        <v>12</v>
      </c>
      <c r="N57" s="6">
        <v>13</v>
      </c>
      <c r="O57" s="6">
        <v>14</v>
      </c>
      <c r="P57" s="6">
        <v>15</v>
      </c>
    </row>
    <row r="58" spans="1:16" ht="11.1" customHeight="1" x14ac:dyDescent="0.2">
      <c r="A58" s="20" t="s">
        <v>26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11.1" customHeight="1" x14ac:dyDescent="0.2">
      <c r="A59" s="7">
        <v>836</v>
      </c>
      <c r="B59" s="18" t="s">
        <v>50</v>
      </c>
      <c r="C59" s="18"/>
      <c r="D59" s="7">
        <v>30</v>
      </c>
      <c r="E59" s="7">
        <v>0.24</v>
      </c>
      <c r="F59" s="7"/>
      <c r="G59" s="7">
        <v>3.78</v>
      </c>
      <c r="H59" s="7">
        <v>16.5</v>
      </c>
      <c r="I59" s="7">
        <v>0.01</v>
      </c>
      <c r="J59" s="7">
        <v>3</v>
      </c>
      <c r="K59" s="7"/>
      <c r="L59" s="7">
        <v>0.03</v>
      </c>
      <c r="M59" s="7">
        <v>8</v>
      </c>
      <c r="N59" s="7">
        <v>13</v>
      </c>
      <c r="O59" s="7">
        <v>4</v>
      </c>
      <c r="P59" s="7"/>
    </row>
    <row r="60" spans="1:16" ht="21.95" customHeight="1" x14ac:dyDescent="0.2">
      <c r="A60" s="8">
        <v>1296</v>
      </c>
      <c r="B60" s="18" t="s">
        <v>51</v>
      </c>
      <c r="C60" s="18"/>
      <c r="D60" s="7">
        <v>100</v>
      </c>
      <c r="E60" s="7">
        <v>10.1</v>
      </c>
      <c r="F60" s="7">
        <v>8</v>
      </c>
      <c r="G60" s="7">
        <v>3.59</v>
      </c>
      <c r="H60" s="7">
        <v>132.19999999999999</v>
      </c>
      <c r="I60" s="7">
        <v>0.06</v>
      </c>
      <c r="J60" s="7">
        <v>2.29</v>
      </c>
      <c r="K60" s="7">
        <v>57</v>
      </c>
      <c r="L60" s="7">
        <v>1.76</v>
      </c>
      <c r="M60" s="7">
        <v>26</v>
      </c>
      <c r="N60" s="7">
        <v>130</v>
      </c>
      <c r="O60" s="7">
        <v>16</v>
      </c>
      <c r="P60" s="7">
        <v>1</v>
      </c>
    </row>
    <row r="61" spans="1:16" ht="11.1" customHeight="1" x14ac:dyDescent="0.2">
      <c r="A61" s="7">
        <v>998</v>
      </c>
      <c r="B61" s="18" t="s">
        <v>52</v>
      </c>
      <c r="C61" s="18"/>
      <c r="D61" s="7">
        <v>180</v>
      </c>
      <c r="E61" s="7">
        <v>7.98</v>
      </c>
      <c r="F61" s="7">
        <v>7</v>
      </c>
      <c r="G61" s="7">
        <v>45.2</v>
      </c>
      <c r="H61" s="7">
        <v>245.1</v>
      </c>
      <c r="I61" s="7">
        <v>0.21</v>
      </c>
      <c r="J61" s="7"/>
      <c r="K61" s="7">
        <v>28</v>
      </c>
      <c r="L61" s="7">
        <v>0.62</v>
      </c>
      <c r="M61" s="7">
        <v>57</v>
      </c>
      <c r="N61" s="7">
        <v>235</v>
      </c>
      <c r="O61" s="7">
        <v>179</v>
      </c>
      <c r="P61" s="7">
        <v>6</v>
      </c>
    </row>
    <row r="62" spans="1:16" ht="11.1" customHeight="1" x14ac:dyDescent="0.2">
      <c r="A62" s="8">
        <v>1110</v>
      </c>
      <c r="B62" s="18" t="s">
        <v>53</v>
      </c>
      <c r="C62" s="18"/>
      <c r="D62" s="7">
        <v>200</v>
      </c>
      <c r="E62" s="7">
        <v>2.2999999999999998</v>
      </c>
      <c r="F62" s="7">
        <v>2.6</v>
      </c>
      <c r="G62" s="7">
        <v>12.85</v>
      </c>
      <c r="H62" s="7">
        <v>84</v>
      </c>
      <c r="I62" s="7">
        <v>0.05</v>
      </c>
      <c r="J62" s="7">
        <v>1.56</v>
      </c>
      <c r="K62" s="7">
        <v>24</v>
      </c>
      <c r="L62" s="7">
        <v>7.0000000000000007E-2</v>
      </c>
      <c r="M62" s="7">
        <v>148</v>
      </c>
      <c r="N62" s="7">
        <v>113</v>
      </c>
      <c r="O62" s="7">
        <v>22</v>
      </c>
      <c r="P62" s="7"/>
    </row>
    <row r="63" spans="1:16" ht="11.1" customHeight="1" x14ac:dyDescent="0.2">
      <c r="A63" s="7">
        <v>693</v>
      </c>
      <c r="B63" s="18" t="s">
        <v>29</v>
      </c>
      <c r="C63" s="18"/>
      <c r="D63" s="7">
        <v>30</v>
      </c>
      <c r="E63" s="7">
        <v>2.25</v>
      </c>
      <c r="F63" s="7">
        <v>0.72</v>
      </c>
      <c r="G63" s="7">
        <v>1.34</v>
      </c>
      <c r="H63" s="7">
        <v>19.5</v>
      </c>
      <c r="I63" s="7">
        <v>0.04</v>
      </c>
      <c r="J63" s="7"/>
      <c r="K63" s="7"/>
      <c r="L63" s="7">
        <v>1.17</v>
      </c>
      <c r="M63" s="7">
        <v>6</v>
      </c>
      <c r="N63" s="7">
        <v>22</v>
      </c>
      <c r="O63" s="7">
        <v>4</v>
      </c>
      <c r="P63" s="7"/>
    </row>
    <row r="64" spans="1:16" ht="11.1" customHeight="1" x14ac:dyDescent="0.2">
      <c r="A64" s="7">
        <v>976.03</v>
      </c>
      <c r="B64" s="18" t="s">
        <v>106</v>
      </c>
      <c r="C64" s="18"/>
      <c r="D64" s="7">
        <v>150</v>
      </c>
      <c r="E64" s="7">
        <v>0.6</v>
      </c>
      <c r="F64" s="7">
        <v>1</v>
      </c>
      <c r="G64" s="7">
        <v>14.7</v>
      </c>
      <c r="H64" s="7">
        <v>70.5</v>
      </c>
      <c r="I64" s="7">
        <v>0.05</v>
      </c>
      <c r="J64" s="7">
        <v>15</v>
      </c>
      <c r="K64" s="7"/>
      <c r="L64" s="7">
        <v>0.3</v>
      </c>
      <c r="M64" s="7">
        <v>24</v>
      </c>
      <c r="N64" s="7">
        <v>17</v>
      </c>
      <c r="O64" s="7">
        <v>14</v>
      </c>
      <c r="P64" s="7">
        <v>3</v>
      </c>
    </row>
    <row r="65" spans="1:16" ht="11.1" customHeight="1" x14ac:dyDescent="0.2">
      <c r="A65" s="29" t="s">
        <v>30</v>
      </c>
      <c r="B65" s="29"/>
      <c r="C65" s="29"/>
      <c r="D65" s="29"/>
      <c r="E65" s="7">
        <f>SUM(E59:E64)</f>
        <v>23.470000000000002</v>
      </c>
      <c r="F65" s="7">
        <f t="shared" ref="F65:P65" si="6">SUM(F59:F64)</f>
        <v>19.32</v>
      </c>
      <c r="G65" s="7">
        <f t="shared" si="6"/>
        <v>81.460000000000008</v>
      </c>
      <c r="H65" s="7">
        <f t="shared" si="6"/>
        <v>567.79999999999995</v>
      </c>
      <c r="I65" s="7">
        <f t="shared" si="6"/>
        <v>0.41999999999999993</v>
      </c>
      <c r="J65" s="7">
        <f t="shared" si="6"/>
        <v>21.85</v>
      </c>
      <c r="K65" s="7">
        <f t="shared" si="6"/>
        <v>109</v>
      </c>
      <c r="L65" s="7">
        <f t="shared" si="6"/>
        <v>3.9499999999999997</v>
      </c>
      <c r="M65" s="7">
        <f t="shared" si="6"/>
        <v>269</v>
      </c>
      <c r="N65" s="7">
        <f t="shared" si="6"/>
        <v>530</v>
      </c>
      <c r="O65" s="7">
        <f t="shared" si="6"/>
        <v>239</v>
      </c>
      <c r="P65" s="7">
        <f t="shared" si="6"/>
        <v>10</v>
      </c>
    </row>
    <row r="66" spans="1:16" ht="11.1" customHeight="1" x14ac:dyDescent="0.2">
      <c r="A66" s="20" t="s">
        <v>31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ht="11.1" customHeight="1" x14ac:dyDescent="0.2">
      <c r="A67" s="7">
        <v>835</v>
      </c>
      <c r="B67" s="18" t="s">
        <v>54</v>
      </c>
      <c r="C67" s="18"/>
      <c r="D67" s="7">
        <v>100</v>
      </c>
      <c r="E67" s="7">
        <v>1.1000000000000001</v>
      </c>
      <c r="F67" s="7"/>
      <c r="G67" s="7">
        <v>13.76</v>
      </c>
      <c r="H67" s="7">
        <v>123.8</v>
      </c>
      <c r="I67" s="7">
        <v>0.06</v>
      </c>
      <c r="J67" s="7">
        <v>25</v>
      </c>
      <c r="K67" s="7"/>
      <c r="L67" s="7">
        <v>0.7</v>
      </c>
      <c r="M67" s="7">
        <v>20</v>
      </c>
      <c r="N67" s="7">
        <v>27</v>
      </c>
      <c r="O67" s="7">
        <v>20</v>
      </c>
      <c r="P67" s="7">
        <v>1</v>
      </c>
    </row>
    <row r="68" spans="1:16" ht="11.1" customHeight="1" x14ac:dyDescent="0.2">
      <c r="A68" s="7">
        <v>577.01</v>
      </c>
      <c r="B68" s="18" t="s">
        <v>55</v>
      </c>
      <c r="C68" s="18"/>
      <c r="D68" s="7">
        <v>250</v>
      </c>
      <c r="E68" s="7">
        <v>1.76</v>
      </c>
      <c r="F68" s="7">
        <v>10</v>
      </c>
      <c r="G68" s="7">
        <v>20.6</v>
      </c>
      <c r="H68" s="7">
        <v>157.1</v>
      </c>
      <c r="I68" s="7">
        <v>0.03</v>
      </c>
      <c r="J68" s="7">
        <v>3.16</v>
      </c>
      <c r="K68" s="7">
        <v>6</v>
      </c>
      <c r="L68" s="7">
        <v>2.38</v>
      </c>
      <c r="M68" s="7">
        <v>24</v>
      </c>
      <c r="N68" s="7">
        <v>59</v>
      </c>
      <c r="O68" s="7">
        <v>15</v>
      </c>
      <c r="P68" s="7">
        <v>1</v>
      </c>
    </row>
    <row r="69" spans="1:16" ht="11.1" customHeight="1" x14ac:dyDescent="0.2">
      <c r="A69" s="8">
        <v>1335</v>
      </c>
      <c r="B69" s="18" t="s">
        <v>56</v>
      </c>
      <c r="C69" s="18"/>
      <c r="D69" s="7">
        <v>1</v>
      </c>
      <c r="E69" s="7">
        <v>0.03</v>
      </c>
      <c r="F69" s="7"/>
      <c r="G69" s="7">
        <v>0.05</v>
      </c>
      <c r="H69" s="7">
        <v>0.4</v>
      </c>
      <c r="I69" s="7"/>
      <c r="J69" s="7">
        <v>1</v>
      </c>
      <c r="K69" s="7"/>
      <c r="L69" s="7">
        <v>0.02</v>
      </c>
      <c r="M69" s="7">
        <v>2</v>
      </c>
      <c r="N69" s="7">
        <v>1</v>
      </c>
      <c r="O69" s="7">
        <v>1</v>
      </c>
      <c r="P69" s="7"/>
    </row>
    <row r="70" spans="1:16" ht="26.25" customHeight="1" x14ac:dyDescent="0.2">
      <c r="A70" s="11">
        <v>1308.04</v>
      </c>
      <c r="B70" s="17" t="s">
        <v>132</v>
      </c>
      <c r="C70" s="17"/>
      <c r="D70" s="10">
        <v>100</v>
      </c>
      <c r="E70" s="7">
        <v>10.72</v>
      </c>
      <c r="F70" s="7">
        <v>8</v>
      </c>
      <c r="G70" s="7">
        <v>3.25</v>
      </c>
      <c r="H70" s="7">
        <v>124.9</v>
      </c>
      <c r="I70" s="7">
        <v>0.08</v>
      </c>
      <c r="J70" s="7">
        <v>6.26</v>
      </c>
      <c r="K70" s="7">
        <v>72</v>
      </c>
      <c r="L70" s="7">
        <v>3.56</v>
      </c>
      <c r="M70" s="7">
        <v>27</v>
      </c>
      <c r="N70" s="7">
        <v>176</v>
      </c>
      <c r="O70" s="7">
        <v>23</v>
      </c>
      <c r="P70" s="7">
        <v>2</v>
      </c>
    </row>
    <row r="71" spans="1:16" ht="21.95" customHeight="1" x14ac:dyDescent="0.2">
      <c r="A71" s="7">
        <v>516</v>
      </c>
      <c r="B71" s="18" t="s">
        <v>57</v>
      </c>
      <c r="C71" s="18"/>
      <c r="D71" s="7">
        <v>180</v>
      </c>
      <c r="E71" s="7">
        <v>7.1</v>
      </c>
      <c r="F71" s="7">
        <v>6</v>
      </c>
      <c r="G71" s="7">
        <v>38.6</v>
      </c>
      <c r="H71" s="7">
        <v>205.7</v>
      </c>
      <c r="I71" s="7">
        <v>0.16</v>
      </c>
      <c r="J71" s="7"/>
      <c r="K71" s="7">
        <v>28</v>
      </c>
      <c r="L71" s="7">
        <v>11.4</v>
      </c>
      <c r="M71" s="7">
        <v>17</v>
      </c>
      <c r="N71" s="7">
        <v>75</v>
      </c>
      <c r="O71" s="7">
        <v>28</v>
      </c>
      <c r="P71" s="7">
        <v>2</v>
      </c>
    </row>
    <row r="72" spans="1:16" ht="11.1" customHeight="1" x14ac:dyDescent="0.2">
      <c r="A72" s="7">
        <v>707</v>
      </c>
      <c r="B72" s="18" t="s">
        <v>58</v>
      </c>
      <c r="C72" s="18"/>
      <c r="D72" s="7">
        <v>200</v>
      </c>
      <c r="E72" s="7"/>
      <c r="F72" s="7"/>
      <c r="G72" s="7">
        <v>22.4</v>
      </c>
      <c r="H72" s="7">
        <v>95</v>
      </c>
      <c r="I72" s="7">
        <v>0.04</v>
      </c>
      <c r="J72" s="7">
        <v>4</v>
      </c>
      <c r="K72" s="7"/>
      <c r="L72" s="7">
        <v>0.4</v>
      </c>
      <c r="M72" s="7">
        <v>40</v>
      </c>
      <c r="N72" s="7">
        <v>24</v>
      </c>
      <c r="O72" s="7">
        <v>18</v>
      </c>
      <c r="P72" s="7">
        <v>1</v>
      </c>
    </row>
    <row r="73" spans="1:16" ht="11.1" customHeight="1" x14ac:dyDescent="0.2">
      <c r="A73" s="8">
        <v>1147</v>
      </c>
      <c r="B73" s="18" t="s">
        <v>36</v>
      </c>
      <c r="C73" s="18"/>
      <c r="D73" s="7">
        <v>30</v>
      </c>
      <c r="E73" s="7">
        <v>2.13</v>
      </c>
      <c r="F73" s="7">
        <v>1</v>
      </c>
      <c r="G73" s="7">
        <v>10.63</v>
      </c>
      <c r="H73" s="7">
        <v>64.8</v>
      </c>
      <c r="I73" s="7">
        <v>0.05</v>
      </c>
      <c r="J73" s="7">
        <v>0.01</v>
      </c>
      <c r="K73" s="7"/>
      <c r="L73" s="7"/>
      <c r="M73" s="7">
        <v>6</v>
      </c>
      <c r="N73" s="7"/>
      <c r="O73" s="7">
        <v>9</v>
      </c>
      <c r="P73" s="7">
        <v>1</v>
      </c>
    </row>
    <row r="74" spans="1:16" ht="11.1" customHeight="1" x14ac:dyDescent="0.2">
      <c r="A74" s="7">
        <v>897</v>
      </c>
      <c r="B74" s="18" t="s">
        <v>37</v>
      </c>
      <c r="C74" s="18"/>
      <c r="D74" s="7">
        <v>30</v>
      </c>
      <c r="E74" s="7">
        <v>2.68</v>
      </c>
      <c r="F74" s="7">
        <v>1</v>
      </c>
      <c r="G74" s="7">
        <v>10.88</v>
      </c>
      <c r="H74" s="7">
        <v>68.5</v>
      </c>
      <c r="I74" s="7">
        <v>0.03</v>
      </c>
      <c r="J74" s="7"/>
      <c r="K74" s="7"/>
      <c r="L74" s="7">
        <v>0.28000000000000003</v>
      </c>
      <c r="M74" s="7">
        <v>5</v>
      </c>
      <c r="N74" s="7">
        <v>16</v>
      </c>
      <c r="O74" s="7">
        <v>4</v>
      </c>
      <c r="P74" s="7"/>
    </row>
    <row r="75" spans="1:16" ht="11.1" customHeight="1" x14ac:dyDescent="0.2">
      <c r="A75" s="7">
        <v>450.05</v>
      </c>
      <c r="B75" s="18" t="s">
        <v>107</v>
      </c>
      <c r="C75" s="18"/>
      <c r="D75" s="7">
        <v>40</v>
      </c>
      <c r="E75" s="7">
        <v>4.1399999999999997</v>
      </c>
      <c r="F75" s="7">
        <v>4</v>
      </c>
      <c r="G75" s="7">
        <v>19.399999999999999</v>
      </c>
      <c r="H75" s="7">
        <v>112</v>
      </c>
      <c r="I75" s="7">
        <v>0.06</v>
      </c>
      <c r="J75" s="7"/>
      <c r="K75" s="7">
        <v>136</v>
      </c>
      <c r="L75" s="7">
        <v>1.86</v>
      </c>
      <c r="M75" s="7">
        <v>5</v>
      </c>
      <c r="N75" s="7">
        <v>39</v>
      </c>
      <c r="O75" s="7">
        <v>7</v>
      </c>
      <c r="P75" s="7">
        <v>1</v>
      </c>
    </row>
    <row r="76" spans="1:16" ht="11.1" customHeight="1" x14ac:dyDescent="0.2">
      <c r="A76" s="29" t="s">
        <v>38</v>
      </c>
      <c r="B76" s="29"/>
      <c r="C76" s="29"/>
      <c r="D76" s="29"/>
      <c r="E76" s="7">
        <f t="shared" ref="E76:P76" si="7">SUM(E67:E75)</f>
        <v>29.66</v>
      </c>
      <c r="F76" s="7">
        <f t="shared" si="7"/>
        <v>30</v>
      </c>
      <c r="G76" s="7">
        <f t="shared" si="7"/>
        <v>139.57</v>
      </c>
      <c r="H76" s="7">
        <f t="shared" si="7"/>
        <v>952.19999999999982</v>
      </c>
      <c r="I76" s="7">
        <f t="shared" si="7"/>
        <v>0.51</v>
      </c>
      <c r="J76" s="7">
        <f t="shared" si="7"/>
        <v>39.43</v>
      </c>
      <c r="K76" s="7">
        <f t="shared" si="7"/>
        <v>242</v>
      </c>
      <c r="L76" s="7">
        <f t="shared" si="7"/>
        <v>20.6</v>
      </c>
      <c r="M76" s="7">
        <f t="shared" si="7"/>
        <v>146</v>
      </c>
      <c r="N76" s="7">
        <f t="shared" si="7"/>
        <v>417</v>
      </c>
      <c r="O76" s="7">
        <f t="shared" si="7"/>
        <v>125</v>
      </c>
      <c r="P76" s="7">
        <f t="shared" si="7"/>
        <v>9</v>
      </c>
    </row>
    <row r="77" spans="1:16" s="1" customFormat="1" ht="11.1" customHeight="1" x14ac:dyDescent="0.2">
      <c r="A77" s="29" t="s">
        <v>39</v>
      </c>
      <c r="B77" s="29"/>
      <c r="C77" s="29"/>
      <c r="D77" s="29"/>
      <c r="E77" s="7">
        <f t="shared" ref="E77:P77" si="8">E65+E76</f>
        <v>53.13</v>
      </c>
      <c r="F77" s="7">
        <f t="shared" si="8"/>
        <v>49.32</v>
      </c>
      <c r="G77" s="7">
        <f t="shared" si="8"/>
        <v>221.03</v>
      </c>
      <c r="H77" s="7">
        <f t="shared" si="8"/>
        <v>1519.9999999999998</v>
      </c>
      <c r="I77" s="7">
        <f t="shared" si="8"/>
        <v>0.92999999999999994</v>
      </c>
      <c r="J77" s="7">
        <f t="shared" si="8"/>
        <v>61.28</v>
      </c>
      <c r="K77" s="7">
        <f t="shared" si="8"/>
        <v>351</v>
      </c>
      <c r="L77" s="7">
        <f t="shared" si="8"/>
        <v>24.55</v>
      </c>
      <c r="M77" s="7">
        <f t="shared" si="8"/>
        <v>415</v>
      </c>
      <c r="N77" s="7">
        <f t="shared" si="8"/>
        <v>947</v>
      </c>
      <c r="O77" s="7">
        <f t="shared" si="8"/>
        <v>364</v>
      </c>
      <c r="P77" s="7">
        <f t="shared" si="8"/>
        <v>19</v>
      </c>
    </row>
    <row r="78" spans="1:16" ht="11.1" customHeight="1" x14ac:dyDescent="0.2">
      <c r="K78" s="30"/>
      <c r="L78" s="30"/>
      <c r="M78" s="30"/>
      <c r="N78" s="30"/>
      <c r="O78" s="30"/>
      <c r="P78" s="30"/>
    </row>
    <row r="79" spans="1:16" ht="11.1" customHeight="1" x14ac:dyDescent="0.2">
      <c r="A79" s="31" t="s">
        <v>59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16" ht="11.1" customHeight="1" x14ac:dyDescent="0.2">
      <c r="A80" s="14" t="s">
        <v>120</v>
      </c>
      <c r="E80" s="4" t="s">
        <v>1</v>
      </c>
      <c r="F80" s="22" t="s">
        <v>60</v>
      </c>
      <c r="G80" s="32"/>
      <c r="H80" s="32"/>
      <c r="I80" s="21" t="s">
        <v>3</v>
      </c>
      <c r="J80" s="21"/>
      <c r="K80" s="33" t="s">
        <v>4</v>
      </c>
      <c r="L80" s="33"/>
      <c r="M80" s="33"/>
      <c r="N80" s="33"/>
      <c r="O80" s="33"/>
      <c r="P80" s="33"/>
    </row>
    <row r="81" spans="1:16" ht="11.1" customHeight="1" x14ac:dyDescent="0.2">
      <c r="D81" s="21" t="s">
        <v>5</v>
      </c>
      <c r="E81" s="21"/>
      <c r="F81" s="1">
        <v>1</v>
      </c>
      <c r="I81" s="21" t="s">
        <v>7</v>
      </c>
      <c r="J81" s="21"/>
      <c r="K81" s="22" t="s">
        <v>127</v>
      </c>
      <c r="L81" s="22"/>
      <c r="M81" s="22"/>
      <c r="N81" s="22"/>
      <c r="O81" s="22"/>
      <c r="P81" s="22"/>
    </row>
    <row r="82" spans="1:16" ht="21.95" customHeight="1" x14ac:dyDescent="0.2">
      <c r="A82" s="23" t="s">
        <v>8</v>
      </c>
      <c r="B82" s="23" t="s">
        <v>9</v>
      </c>
      <c r="C82" s="23"/>
      <c r="D82" s="23" t="s">
        <v>10</v>
      </c>
      <c r="E82" s="27" t="s">
        <v>11</v>
      </c>
      <c r="F82" s="27"/>
      <c r="G82" s="27"/>
      <c r="H82" s="23" t="s">
        <v>12</v>
      </c>
      <c r="I82" s="27" t="s">
        <v>13</v>
      </c>
      <c r="J82" s="27"/>
      <c r="K82" s="27"/>
      <c r="L82" s="27"/>
      <c r="M82" s="27" t="s">
        <v>14</v>
      </c>
      <c r="N82" s="27"/>
      <c r="O82" s="27"/>
      <c r="P82" s="27"/>
    </row>
    <row r="83" spans="1:16" ht="21.95" customHeight="1" x14ac:dyDescent="0.2">
      <c r="A83" s="24"/>
      <c r="B83" s="25"/>
      <c r="C83" s="26"/>
      <c r="D83" s="24"/>
      <c r="E83" s="5" t="s">
        <v>15</v>
      </c>
      <c r="F83" s="5" t="s">
        <v>16</v>
      </c>
      <c r="G83" s="5" t="s">
        <v>17</v>
      </c>
      <c r="H83" s="24"/>
      <c r="I83" s="5" t="s">
        <v>18</v>
      </c>
      <c r="J83" s="5" t="s">
        <v>19</v>
      </c>
      <c r="K83" s="5" t="s">
        <v>20</v>
      </c>
      <c r="L83" s="5" t="s">
        <v>21</v>
      </c>
      <c r="M83" s="5" t="s">
        <v>22</v>
      </c>
      <c r="N83" s="5" t="s">
        <v>23</v>
      </c>
      <c r="O83" s="5" t="s">
        <v>24</v>
      </c>
      <c r="P83" s="5" t="s">
        <v>25</v>
      </c>
    </row>
    <row r="84" spans="1:16" ht="11.1" customHeight="1" x14ac:dyDescent="0.2">
      <c r="A84" s="6">
        <v>1</v>
      </c>
      <c r="B84" s="19">
        <v>2</v>
      </c>
      <c r="C84" s="19"/>
      <c r="D84" s="6">
        <v>3</v>
      </c>
      <c r="E84" s="6">
        <v>4</v>
      </c>
      <c r="F84" s="6">
        <v>5</v>
      </c>
      <c r="G84" s="6">
        <v>6</v>
      </c>
      <c r="H84" s="6">
        <v>7</v>
      </c>
      <c r="I84" s="6">
        <v>8</v>
      </c>
      <c r="J84" s="6">
        <v>9</v>
      </c>
      <c r="K84" s="6">
        <v>10</v>
      </c>
      <c r="L84" s="6">
        <v>11</v>
      </c>
      <c r="M84" s="6">
        <v>12</v>
      </c>
      <c r="N84" s="6">
        <v>13</v>
      </c>
      <c r="O84" s="6">
        <v>14</v>
      </c>
      <c r="P84" s="6">
        <v>15</v>
      </c>
    </row>
    <row r="85" spans="1:16" ht="11.1" customHeight="1" x14ac:dyDescent="0.2">
      <c r="A85" s="20" t="s">
        <v>26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6" ht="11.1" customHeight="1" x14ac:dyDescent="0.2">
      <c r="A86" s="12">
        <v>1066.02</v>
      </c>
      <c r="B86" s="28" t="s">
        <v>108</v>
      </c>
      <c r="C86" s="18"/>
      <c r="D86" s="7">
        <v>240</v>
      </c>
      <c r="E86" s="7">
        <v>12.4</v>
      </c>
      <c r="F86" s="7">
        <v>15</v>
      </c>
      <c r="G86" s="7">
        <v>47.79</v>
      </c>
      <c r="H86" s="7">
        <v>345.6</v>
      </c>
      <c r="I86" s="7">
        <v>7.0000000000000007E-2</v>
      </c>
      <c r="J86" s="7">
        <v>1.2</v>
      </c>
      <c r="K86" s="7">
        <v>72</v>
      </c>
      <c r="L86" s="7">
        <v>7.78</v>
      </c>
      <c r="M86" s="7">
        <v>298</v>
      </c>
      <c r="N86" s="7">
        <v>396</v>
      </c>
      <c r="O86" s="7">
        <v>41</v>
      </c>
      <c r="P86" s="7">
        <v>1</v>
      </c>
    </row>
    <row r="87" spans="1:16" ht="11.1" customHeight="1" x14ac:dyDescent="0.2">
      <c r="A87" s="7">
        <v>902</v>
      </c>
      <c r="B87" s="18" t="s">
        <v>61</v>
      </c>
      <c r="C87" s="18"/>
      <c r="D87" s="7">
        <v>30</v>
      </c>
      <c r="E87" s="7">
        <v>2.37</v>
      </c>
      <c r="F87" s="7">
        <v>1</v>
      </c>
      <c r="G87" s="7">
        <v>16.32</v>
      </c>
      <c r="H87" s="7">
        <v>49</v>
      </c>
      <c r="I87" s="7">
        <v>0.02</v>
      </c>
      <c r="J87" s="7">
        <v>0.3</v>
      </c>
      <c r="K87" s="7">
        <v>13</v>
      </c>
      <c r="L87" s="7">
        <v>0.06</v>
      </c>
      <c r="M87" s="7">
        <v>92</v>
      </c>
      <c r="N87" s="7">
        <v>66</v>
      </c>
      <c r="O87" s="7">
        <v>10</v>
      </c>
      <c r="P87" s="7"/>
    </row>
    <row r="88" spans="1:16" ht="11.1" customHeight="1" x14ac:dyDescent="0.2">
      <c r="A88" s="7">
        <v>693</v>
      </c>
      <c r="B88" s="18" t="s">
        <v>29</v>
      </c>
      <c r="C88" s="18"/>
      <c r="D88" s="7">
        <v>30</v>
      </c>
      <c r="E88" s="7">
        <v>2.25</v>
      </c>
      <c r="F88" s="7">
        <v>0.72</v>
      </c>
      <c r="G88" s="7">
        <v>1.34</v>
      </c>
      <c r="H88" s="7">
        <v>19.5</v>
      </c>
      <c r="I88" s="7">
        <v>0.04</v>
      </c>
      <c r="J88" s="7"/>
      <c r="K88" s="7"/>
      <c r="L88" s="7">
        <v>1.17</v>
      </c>
      <c r="M88" s="7">
        <v>6</v>
      </c>
      <c r="N88" s="7">
        <v>22</v>
      </c>
      <c r="O88" s="7">
        <v>4</v>
      </c>
      <c r="P88" s="7"/>
    </row>
    <row r="89" spans="1:16" ht="11.1" customHeight="1" x14ac:dyDescent="0.2">
      <c r="A89" s="7">
        <v>686</v>
      </c>
      <c r="B89" s="28" t="s">
        <v>109</v>
      </c>
      <c r="C89" s="18"/>
      <c r="D89" s="7">
        <v>200</v>
      </c>
      <c r="E89" s="7">
        <v>0.06</v>
      </c>
      <c r="F89" s="7"/>
      <c r="G89" s="7">
        <v>15.16</v>
      </c>
      <c r="H89" s="7">
        <v>59.9</v>
      </c>
      <c r="I89" s="7"/>
      <c r="J89" s="7">
        <v>2.56</v>
      </c>
      <c r="K89" s="7"/>
      <c r="L89" s="7">
        <v>0.01</v>
      </c>
      <c r="M89" s="7">
        <v>3</v>
      </c>
      <c r="N89" s="7">
        <v>1</v>
      </c>
      <c r="O89" s="7">
        <v>1</v>
      </c>
      <c r="P89" s="7"/>
    </row>
    <row r="90" spans="1:16" ht="11.1" customHeight="1" x14ac:dyDescent="0.2">
      <c r="A90" s="7">
        <v>677.2</v>
      </c>
      <c r="B90" s="28" t="s">
        <v>110</v>
      </c>
      <c r="C90" s="18"/>
      <c r="D90" s="7">
        <v>80</v>
      </c>
      <c r="E90" s="7">
        <v>4.79</v>
      </c>
      <c r="F90" s="7">
        <v>5</v>
      </c>
      <c r="G90" s="7">
        <v>12.9</v>
      </c>
      <c r="H90" s="7">
        <v>128.4</v>
      </c>
      <c r="I90" s="7">
        <v>0.15</v>
      </c>
      <c r="J90" s="7">
        <v>51.85</v>
      </c>
      <c r="K90" s="7">
        <v>74</v>
      </c>
      <c r="L90" s="7">
        <v>1.19</v>
      </c>
      <c r="M90" s="7">
        <v>103</v>
      </c>
      <c r="N90" s="7">
        <v>114</v>
      </c>
      <c r="O90" s="7">
        <v>50</v>
      </c>
      <c r="P90" s="7">
        <v>13</v>
      </c>
    </row>
    <row r="91" spans="1:16" ht="11.1" customHeight="1" x14ac:dyDescent="0.2">
      <c r="A91" s="29" t="s">
        <v>30</v>
      </c>
      <c r="B91" s="29"/>
      <c r="C91" s="29"/>
      <c r="D91" s="29"/>
      <c r="E91" s="7">
        <f>SUM(E86:E90)</f>
        <v>21.869999999999997</v>
      </c>
      <c r="F91" s="7">
        <f t="shared" ref="F91:P91" si="9">SUM(F86:F90)</f>
        <v>21.72</v>
      </c>
      <c r="G91" s="7">
        <f t="shared" si="9"/>
        <v>93.51</v>
      </c>
      <c r="H91" s="7">
        <f t="shared" si="9"/>
        <v>602.4</v>
      </c>
      <c r="I91" s="7">
        <f t="shared" si="9"/>
        <v>0.28000000000000003</v>
      </c>
      <c r="J91" s="7">
        <f t="shared" si="9"/>
        <v>55.910000000000004</v>
      </c>
      <c r="K91" s="7">
        <f t="shared" si="9"/>
        <v>159</v>
      </c>
      <c r="L91" s="7">
        <f t="shared" si="9"/>
        <v>10.209999999999999</v>
      </c>
      <c r="M91" s="7">
        <f t="shared" si="9"/>
        <v>502</v>
      </c>
      <c r="N91" s="7">
        <f t="shared" si="9"/>
        <v>599</v>
      </c>
      <c r="O91" s="7">
        <f t="shared" si="9"/>
        <v>106</v>
      </c>
      <c r="P91" s="7">
        <f t="shared" si="9"/>
        <v>14</v>
      </c>
    </row>
    <row r="92" spans="1:16" ht="11.1" customHeight="1" x14ac:dyDescent="0.2">
      <c r="A92" s="20" t="s">
        <v>31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1:16" ht="16.5" customHeight="1" x14ac:dyDescent="0.2">
      <c r="A93" s="7">
        <v>75</v>
      </c>
      <c r="B93" s="18" t="s">
        <v>101</v>
      </c>
      <c r="C93" s="18"/>
      <c r="D93" s="7">
        <v>100</v>
      </c>
      <c r="E93" s="7">
        <v>6.18</v>
      </c>
      <c r="F93" s="7">
        <v>6</v>
      </c>
      <c r="G93" s="7">
        <v>4.28</v>
      </c>
      <c r="H93" s="7">
        <v>100.27</v>
      </c>
      <c r="I93" s="7">
        <v>0.05</v>
      </c>
      <c r="J93" s="7">
        <v>3.1</v>
      </c>
      <c r="K93" s="7">
        <v>61</v>
      </c>
      <c r="L93" s="7">
        <v>3.9</v>
      </c>
      <c r="M93" s="7">
        <v>146</v>
      </c>
      <c r="N93" s="7">
        <v>157</v>
      </c>
      <c r="O93" s="7">
        <v>31</v>
      </c>
      <c r="P93" s="7">
        <v>1</v>
      </c>
    </row>
    <row r="94" spans="1:16" ht="21.95" customHeight="1" x14ac:dyDescent="0.2">
      <c r="A94" s="8">
        <v>1021</v>
      </c>
      <c r="B94" s="18" t="s">
        <v>62</v>
      </c>
      <c r="C94" s="18"/>
      <c r="D94" s="7">
        <v>250</v>
      </c>
      <c r="E94" s="7">
        <v>3.79</v>
      </c>
      <c r="F94" s="7">
        <v>7</v>
      </c>
      <c r="G94" s="7">
        <v>17.34</v>
      </c>
      <c r="H94" s="7">
        <v>129.69999999999999</v>
      </c>
      <c r="I94" s="7">
        <v>0.06</v>
      </c>
      <c r="J94" s="7">
        <v>18.559999999999999</v>
      </c>
      <c r="K94" s="7">
        <v>11</v>
      </c>
      <c r="L94" s="7">
        <v>2.37</v>
      </c>
      <c r="M94" s="7">
        <v>57</v>
      </c>
      <c r="N94" s="7">
        <v>60</v>
      </c>
      <c r="O94" s="7">
        <v>25</v>
      </c>
      <c r="P94" s="7">
        <v>1</v>
      </c>
    </row>
    <row r="95" spans="1:16" ht="11.1" customHeight="1" x14ac:dyDescent="0.2">
      <c r="A95" s="12">
        <v>1053.02</v>
      </c>
      <c r="B95" s="18" t="s">
        <v>63</v>
      </c>
      <c r="C95" s="18"/>
      <c r="D95" s="7">
        <v>10</v>
      </c>
      <c r="E95" s="7">
        <v>2.31</v>
      </c>
      <c r="F95" s="7">
        <v>3</v>
      </c>
      <c r="G95" s="7"/>
      <c r="H95" s="7">
        <v>35.200000000000003</v>
      </c>
      <c r="I95" s="7">
        <v>0.01</v>
      </c>
      <c r="J95" s="7"/>
      <c r="K95" s="7"/>
      <c r="L95" s="7"/>
      <c r="M95" s="7">
        <v>1</v>
      </c>
      <c r="N95" s="7">
        <v>30</v>
      </c>
      <c r="O95" s="7">
        <v>4</v>
      </c>
      <c r="P95" s="7"/>
    </row>
    <row r="96" spans="1:16" ht="11.1" customHeight="1" x14ac:dyDescent="0.2">
      <c r="A96" s="8">
        <v>1335</v>
      </c>
      <c r="B96" s="18" t="s">
        <v>56</v>
      </c>
      <c r="C96" s="18"/>
      <c r="D96" s="7">
        <v>1</v>
      </c>
      <c r="E96" s="7">
        <v>0.03</v>
      </c>
      <c r="F96" s="7"/>
      <c r="G96" s="7">
        <v>0.05</v>
      </c>
      <c r="H96" s="7">
        <v>0.4</v>
      </c>
      <c r="I96" s="7"/>
      <c r="J96" s="7">
        <v>1</v>
      </c>
      <c r="K96" s="7"/>
      <c r="L96" s="7">
        <v>0.02</v>
      </c>
      <c r="M96" s="7">
        <v>2</v>
      </c>
      <c r="N96" s="7">
        <v>1</v>
      </c>
      <c r="O96" s="7">
        <v>1</v>
      </c>
      <c r="P96" s="7"/>
    </row>
    <row r="97" spans="1:16" ht="11.1" customHeight="1" x14ac:dyDescent="0.2">
      <c r="A97" s="7">
        <v>444.01</v>
      </c>
      <c r="B97" s="18" t="s">
        <v>64</v>
      </c>
      <c r="C97" s="18"/>
      <c r="D97" s="7">
        <v>250</v>
      </c>
      <c r="E97" s="7">
        <v>12.6</v>
      </c>
      <c r="F97" s="7">
        <v>13</v>
      </c>
      <c r="G97" s="7">
        <v>43.1</v>
      </c>
      <c r="H97" s="7">
        <v>378.1</v>
      </c>
      <c r="I97" s="7">
        <v>0.44</v>
      </c>
      <c r="J97" s="7">
        <v>2.35</v>
      </c>
      <c r="K97" s="7"/>
      <c r="L97" s="7">
        <v>5.98</v>
      </c>
      <c r="M97" s="7">
        <v>39</v>
      </c>
      <c r="N97" s="7">
        <v>245</v>
      </c>
      <c r="O97" s="7">
        <v>64</v>
      </c>
      <c r="P97" s="7">
        <v>2</v>
      </c>
    </row>
    <row r="98" spans="1:16" ht="11.1" customHeight="1" x14ac:dyDescent="0.2">
      <c r="A98" s="7">
        <v>705</v>
      </c>
      <c r="B98" s="18" t="s">
        <v>65</v>
      </c>
      <c r="C98" s="18"/>
      <c r="D98" s="7">
        <v>200</v>
      </c>
      <c r="E98" s="7">
        <v>0.68</v>
      </c>
      <c r="F98" s="7"/>
      <c r="G98" s="7">
        <v>21.26</v>
      </c>
      <c r="H98" s="7">
        <v>87</v>
      </c>
      <c r="I98" s="7">
        <v>0.01</v>
      </c>
      <c r="J98" s="7">
        <v>130</v>
      </c>
      <c r="K98" s="7"/>
      <c r="L98" s="7">
        <v>0.34</v>
      </c>
      <c r="M98" s="7">
        <v>6</v>
      </c>
      <c r="N98" s="7">
        <v>2</v>
      </c>
      <c r="O98" s="7">
        <v>2</v>
      </c>
      <c r="P98" s="7"/>
    </row>
    <row r="99" spans="1:16" ht="11.1" customHeight="1" x14ac:dyDescent="0.2">
      <c r="A99" s="8">
        <v>1147</v>
      </c>
      <c r="B99" s="18" t="s">
        <v>36</v>
      </c>
      <c r="C99" s="18"/>
      <c r="D99" s="7">
        <v>30</v>
      </c>
      <c r="E99" s="7">
        <v>2.13</v>
      </c>
      <c r="F99" s="7">
        <v>1</v>
      </c>
      <c r="G99" s="7">
        <v>10.63</v>
      </c>
      <c r="H99" s="7">
        <v>64.8</v>
      </c>
      <c r="I99" s="7">
        <v>0.05</v>
      </c>
      <c r="J99" s="7">
        <v>0.01</v>
      </c>
      <c r="K99" s="7"/>
      <c r="L99" s="7"/>
      <c r="M99" s="7">
        <v>6</v>
      </c>
      <c r="N99" s="7"/>
      <c r="O99" s="7">
        <v>9</v>
      </c>
      <c r="P99" s="7">
        <v>1</v>
      </c>
    </row>
    <row r="100" spans="1:16" ht="11.1" customHeight="1" x14ac:dyDescent="0.2">
      <c r="A100" s="7">
        <v>897</v>
      </c>
      <c r="B100" s="18" t="s">
        <v>37</v>
      </c>
      <c r="C100" s="18"/>
      <c r="D100" s="7">
        <v>30</v>
      </c>
      <c r="E100" s="7">
        <v>2.68</v>
      </c>
      <c r="F100" s="7">
        <v>1</v>
      </c>
      <c r="G100" s="7">
        <v>10.88</v>
      </c>
      <c r="H100" s="7">
        <v>68.5</v>
      </c>
      <c r="I100" s="7">
        <v>0.03</v>
      </c>
      <c r="J100" s="7"/>
      <c r="K100" s="7"/>
      <c r="L100" s="7">
        <v>0.28000000000000003</v>
      </c>
      <c r="M100" s="7">
        <v>5</v>
      </c>
      <c r="N100" s="7">
        <v>16</v>
      </c>
      <c r="O100" s="7">
        <v>4</v>
      </c>
      <c r="P100" s="7"/>
    </row>
    <row r="101" spans="1:16" ht="11.1" customHeight="1" x14ac:dyDescent="0.2">
      <c r="A101" s="7">
        <v>976.03</v>
      </c>
      <c r="B101" s="18" t="s">
        <v>106</v>
      </c>
      <c r="C101" s="18"/>
      <c r="D101" s="7">
        <v>150</v>
      </c>
      <c r="E101" s="7">
        <v>0.6</v>
      </c>
      <c r="F101" s="7">
        <v>1</v>
      </c>
      <c r="G101" s="7">
        <v>14.7</v>
      </c>
      <c r="H101" s="7">
        <v>70.5</v>
      </c>
      <c r="I101" s="7">
        <v>0.05</v>
      </c>
      <c r="J101" s="7">
        <v>15</v>
      </c>
      <c r="K101" s="7"/>
      <c r="L101" s="7">
        <v>0.3</v>
      </c>
      <c r="M101" s="7">
        <v>24</v>
      </c>
      <c r="N101" s="7">
        <v>17</v>
      </c>
      <c r="O101" s="7">
        <v>14</v>
      </c>
      <c r="P101" s="7">
        <v>3</v>
      </c>
    </row>
    <row r="102" spans="1:16" ht="11.1" customHeight="1" x14ac:dyDescent="0.2">
      <c r="A102" s="29" t="s">
        <v>38</v>
      </c>
      <c r="B102" s="29"/>
      <c r="C102" s="29"/>
      <c r="D102" s="29"/>
      <c r="E102" s="7">
        <f>SUM(E93:E101)</f>
        <v>30.999999999999996</v>
      </c>
      <c r="F102" s="7">
        <f t="shared" ref="F102:P102" si="10">SUM(F93:F101)</f>
        <v>32</v>
      </c>
      <c r="G102" s="7">
        <f t="shared" si="10"/>
        <v>122.24000000000001</v>
      </c>
      <c r="H102" s="7">
        <f t="shared" si="10"/>
        <v>934.46999999999991</v>
      </c>
      <c r="I102" s="7">
        <f t="shared" si="10"/>
        <v>0.70000000000000018</v>
      </c>
      <c r="J102" s="7">
        <f t="shared" si="10"/>
        <v>170.01999999999998</v>
      </c>
      <c r="K102" s="7">
        <f t="shared" si="10"/>
        <v>72</v>
      </c>
      <c r="L102" s="7">
        <f t="shared" si="10"/>
        <v>13.19</v>
      </c>
      <c r="M102" s="7">
        <f t="shared" si="10"/>
        <v>286</v>
      </c>
      <c r="N102" s="7">
        <f t="shared" si="10"/>
        <v>528</v>
      </c>
      <c r="O102" s="7">
        <f t="shared" si="10"/>
        <v>154</v>
      </c>
      <c r="P102" s="7">
        <f t="shared" si="10"/>
        <v>8</v>
      </c>
    </row>
    <row r="103" spans="1:16" s="1" customFormat="1" ht="11.1" customHeight="1" x14ac:dyDescent="0.2">
      <c r="A103" s="29" t="s">
        <v>39</v>
      </c>
      <c r="B103" s="29"/>
      <c r="C103" s="29"/>
      <c r="D103" s="29"/>
      <c r="E103" s="7">
        <f>E91+E102</f>
        <v>52.86999999999999</v>
      </c>
      <c r="F103" s="7">
        <f t="shared" ref="F103:P103" si="11">F91+F102</f>
        <v>53.72</v>
      </c>
      <c r="G103" s="7">
        <f t="shared" si="11"/>
        <v>215.75</v>
      </c>
      <c r="H103" s="7">
        <f t="shared" si="11"/>
        <v>1536.87</v>
      </c>
      <c r="I103" s="7">
        <f t="shared" si="11"/>
        <v>0.9800000000000002</v>
      </c>
      <c r="J103" s="7">
        <f t="shared" si="11"/>
        <v>225.92999999999998</v>
      </c>
      <c r="K103" s="7">
        <f t="shared" si="11"/>
        <v>231</v>
      </c>
      <c r="L103" s="7">
        <f t="shared" si="11"/>
        <v>23.4</v>
      </c>
      <c r="M103" s="7">
        <f t="shared" si="11"/>
        <v>788</v>
      </c>
      <c r="N103" s="7">
        <f t="shared" si="11"/>
        <v>1127</v>
      </c>
      <c r="O103" s="7">
        <f t="shared" si="11"/>
        <v>260</v>
      </c>
      <c r="P103" s="7">
        <f t="shared" si="11"/>
        <v>22</v>
      </c>
    </row>
    <row r="104" spans="1:16" ht="11.1" customHeight="1" x14ac:dyDescent="0.2">
      <c r="K104" s="30"/>
      <c r="L104" s="30"/>
      <c r="M104" s="30"/>
      <c r="N104" s="30"/>
      <c r="O104" s="30"/>
      <c r="P104" s="30"/>
    </row>
    <row r="105" spans="1:16" ht="11.1" customHeight="1" x14ac:dyDescent="0.2">
      <c r="A105" s="31" t="s">
        <v>66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</row>
    <row r="106" spans="1:16" ht="11.1" customHeight="1" x14ac:dyDescent="0.2">
      <c r="A106" s="14" t="s">
        <v>120</v>
      </c>
      <c r="E106" s="4" t="s">
        <v>1</v>
      </c>
      <c r="F106" s="22" t="s">
        <v>67</v>
      </c>
      <c r="G106" s="32"/>
      <c r="H106" s="32"/>
      <c r="I106" s="21" t="s">
        <v>3</v>
      </c>
      <c r="J106" s="21"/>
      <c r="K106" s="33" t="s">
        <v>4</v>
      </c>
      <c r="L106" s="33"/>
      <c r="M106" s="33"/>
      <c r="N106" s="33"/>
      <c r="O106" s="33"/>
      <c r="P106" s="33"/>
    </row>
    <row r="107" spans="1:16" ht="11.1" customHeight="1" x14ac:dyDescent="0.2">
      <c r="D107" s="21" t="s">
        <v>5</v>
      </c>
      <c r="E107" s="21"/>
      <c r="F107" s="1">
        <v>1</v>
      </c>
      <c r="I107" s="21" t="s">
        <v>7</v>
      </c>
      <c r="J107" s="21"/>
      <c r="K107" s="22" t="s">
        <v>127</v>
      </c>
      <c r="L107" s="22"/>
      <c r="M107" s="22"/>
      <c r="N107" s="22"/>
      <c r="O107" s="22"/>
      <c r="P107" s="22"/>
    </row>
    <row r="108" spans="1:16" ht="21.95" customHeight="1" x14ac:dyDescent="0.2">
      <c r="A108" s="23" t="s">
        <v>8</v>
      </c>
      <c r="B108" s="23" t="s">
        <v>9</v>
      </c>
      <c r="C108" s="23"/>
      <c r="D108" s="23" t="s">
        <v>10</v>
      </c>
      <c r="E108" s="27" t="s">
        <v>11</v>
      </c>
      <c r="F108" s="27"/>
      <c r="G108" s="27"/>
      <c r="H108" s="23" t="s">
        <v>12</v>
      </c>
      <c r="I108" s="27" t="s">
        <v>13</v>
      </c>
      <c r="J108" s="27"/>
      <c r="K108" s="27"/>
      <c r="L108" s="27"/>
      <c r="M108" s="27" t="s">
        <v>14</v>
      </c>
      <c r="N108" s="27"/>
      <c r="O108" s="27"/>
      <c r="P108" s="27"/>
    </row>
    <row r="109" spans="1:16" ht="21.95" customHeight="1" x14ac:dyDescent="0.2">
      <c r="A109" s="24"/>
      <c r="B109" s="25"/>
      <c r="C109" s="26"/>
      <c r="D109" s="24"/>
      <c r="E109" s="5" t="s">
        <v>15</v>
      </c>
      <c r="F109" s="5" t="s">
        <v>16</v>
      </c>
      <c r="G109" s="5" t="s">
        <v>17</v>
      </c>
      <c r="H109" s="24"/>
      <c r="I109" s="5" t="s">
        <v>18</v>
      </c>
      <c r="J109" s="5" t="s">
        <v>19</v>
      </c>
      <c r="K109" s="5" t="s">
        <v>20</v>
      </c>
      <c r="L109" s="5" t="s">
        <v>21</v>
      </c>
      <c r="M109" s="5" t="s">
        <v>22</v>
      </c>
      <c r="N109" s="5" t="s">
        <v>23</v>
      </c>
      <c r="O109" s="5" t="s">
        <v>24</v>
      </c>
      <c r="P109" s="5" t="s">
        <v>25</v>
      </c>
    </row>
    <row r="110" spans="1:16" ht="11.1" customHeight="1" x14ac:dyDescent="0.2">
      <c r="A110" s="6">
        <v>1</v>
      </c>
      <c r="B110" s="19">
        <v>2</v>
      </c>
      <c r="C110" s="19"/>
      <c r="D110" s="6">
        <v>3</v>
      </c>
      <c r="E110" s="6">
        <v>4</v>
      </c>
      <c r="F110" s="6">
        <v>5</v>
      </c>
      <c r="G110" s="6">
        <v>6</v>
      </c>
      <c r="H110" s="6">
        <v>7</v>
      </c>
      <c r="I110" s="6">
        <v>8</v>
      </c>
      <c r="J110" s="6">
        <v>9</v>
      </c>
      <c r="K110" s="6">
        <v>10</v>
      </c>
      <c r="L110" s="6">
        <v>11</v>
      </c>
      <c r="M110" s="6">
        <v>12</v>
      </c>
      <c r="N110" s="6">
        <v>13</v>
      </c>
      <c r="O110" s="6">
        <v>14</v>
      </c>
      <c r="P110" s="6">
        <v>15</v>
      </c>
    </row>
    <row r="111" spans="1:16" ht="11.1" customHeight="1" x14ac:dyDescent="0.2">
      <c r="A111" s="20" t="s">
        <v>26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1:16" ht="21.95" customHeight="1" x14ac:dyDescent="0.2">
      <c r="A112" s="7">
        <v>811</v>
      </c>
      <c r="B112" s="18" t="s">
        <v>68</v>
      </c>
      <c r="C112" s="18"/>
      <c r="D112" s="7">
        <v>40</v>
      </c>
      <c r="E112" s="7">
        <v>1.24</v>
      </c>
      <c r="F112" s="7"/>
      <c r="G112" s="7">
        <v>2.6</v>
      </c>
      <c r="H112" s="7">
        <v>16</v>
      </c>
      <c r="I112" s="7">
        <v>0.04</v>
      </c>
      <c r="J112" s="7">
        <v>4</v>
      </c>
      <c r="K112" s="7"/>
      <c r="L112" s="7">
        <v>0.08</v>
      </c>
      <c r="M112" s="7">
        <v>8</v>
      </c>
      <c r="N112" s="7">
        <v>25</v>
      </c>
      <c r="O112" s="7">
        <v>8</v>
      </c>
      <c r="P112" s="7"/>
    </row>
    <row r="113" spans="1:16" ht="11.1" customHeight="1" x14ac:dyDescent="0.2">
      <c r="A113" s="7">
        <v>255</v>
      </c>
      <c r="B113" s="18" t="s">
        <v>69</v>
      </c>
      <c r="C113" s="18"/>
      <c r="D113" s="7">
        <v>100</v>
      </c>
      <c r="E113" s="7">
        <v>12.7</v>
      </c>
      <c r="F113" s="7">
        <v>12</v>
      </c>
      <c r="G113" s="7">
        <v>15.44</v>
      </c>
      <c r="H113" s="7">
        <v>193</v>
      </c>
      <c r="I113" s="7">
        <v>0.11</v>
      </c>
      <c r="J113" s="7">
        <v>1.4</v>
      </c>
      <c r="K113" s="7">
        <v>55</v>
      </c>
      <c r="L113" s="7">
        <v>2.71</v>
      </c>
      <c r="M113" s="7">
        <v>23</v>
      </c>
      <c r="N113" s="7">
        <v>158</v>
      </c>
      <c r="O113" s="7">
        <v>25</v>
      </c>
      <c r="P113" s="7">
        <v>2</v>
      </c>
    </row>
    <row r="114" spans="1:16" ht="11.1" customHeight="1" x14ac:dyDescent="0.2">
      <c r="A114" s="7">
        <v>995</v>
      </c>
      <c r="B114" s="18" t="s">
        <v>34</v>
      </c>
      <c r="C114" s="18"/>
      <c r="D114" s="7">
        <v>180</v>
      </c>
      <c r="E114" s="7">
        <v>3.97</v>
      </c>
      <c r="F114" s="7">
        <v>7</v>
      </c>
      <c r="G114" s="7">
        <v>26.61</v>
      </c>
      <c r="H114" s="7">
        <v>186</v>
      </c>
      <c r="I114" s="7">
        <v>0.2</v>
      </c>
      <c r="J114" s="7">
        <v>31.26</v>
      </c>
      <c r="K114" s="7">
        <v>36</v>
      </c>
      <c r="L114" s="7">
        <v>0.23</v>
      </c>
      <c r="M114" s="7">
        <v>57</v>
      </c>
      <c r="N114" s="7">
        <v>119</v>
      </c>
      <c r="O114" s="7">
        <v>40</v>
      </c>
      <c r="P114" s="7">
        <v>1</v>
      </c>
    </row>
    <row r="115" spans="1:16" ht="11.1" customHeight="1" x14ac:dyDescent="0.2">
      <c r="A115" s="8">
        <v>1188</v>
      </c>
      <c r="B115" s="18" t="s">
        <v>28</v>
      </c>
      <c r="C115" s="18"/>
      <c r="D115" s="7">
        <v>200</v>
      </c>
      <c r="E115" s="7"/>
      <c r="F115" s="7"/>
      <c r="G115" s="7">
        <v>15.97</v>
      </c>
      <c r="H115" s="7">
        <v>63.8</v>
      </c>
      <c r="I115" s="7"/>
      <c r="J115" s="7"/>
      <c r="K115" s="7"/>
      <c r="L115" s="7"/>
      <c r="M115" s="7"/>
      <c r="N115" s="7"/>
      <c r="O115" s="7"/>
      <c r="P115" s="7"/>
    </row>
    <row r="116" spans="1:16" ht="11.1" customHeight="1" x14ac:dyDescent="0.2">
      <c r="A116" s="7">
        <v>897</v>
      </c>
      <c r="B116" s="18" t="s">
        <v>37</v>
      </c>
      <c r="C116" s="18"/>
      <c r="D116" s="7">
        <v>30</v>
      </c>
      <c r="E116" s="7">
        <v>2.68</v>
      </c>
      <c r="F116" s="7">
        <v>1</v>
      </c>
      <c r="G116" s="7">
        <v>10.88</v>
      </c>
      <c r="H116" s="7">
        <v>68.5</v>
      </c>
      <c r="I116" s="7">
        <v>0.03</v>
      </c>
      <c r="J116" s="7"/>
      <c r="K116" s="7"/>
      <c r="L116" s="7">
        <v>0.28000000000000003</v>
      </c>
      <c r="M116" s="7">
        <v>5</v>
      </c>
      <c r="N116" s="7">
        <v>16</v>
      </c>
      <c r="O116" s="7">
        <v>4</v>
      </c>
      <c r="P116" s="7"/>
    </row>
    <row r="117" spans="1:16" ht="11.1" customHeight="1" x14ac:dyDescent="0.2">
      <c r="A117" s="8">
        <v>1148</v>
      </c>
      <c r="B117" s="18" t="s">
        <v>44</v>
      </c>
      <c r="C117" s="18"/>
      <c r="D117" s="7">
        <v>30</v>
      </c>
      <c r="E117" s="7">
        <v>2.13</v>
      </c>
      <c r="F117" s="7">
        <v>1</v>
      </c>
      <c r="G117" s="7">
        <v>12.13</v>
      </c>
      <c r="H117" s="7">
        <v>64.8</v>
      </c>
      <c r="I117" s="7">
        <v>0.05</v>
      </c>
      <c r="J117" s="7"/>
      <c r="K117" s="7"/>
      <c r="L117" s="7">
        <v>0.35</v>
      </c>
      <c r="M117" s="7">
        <v>9</v>
      </c>
      <c r="N117" s="7">
        <v>40</v>
      </c>
      <c r="O117" s="7">
        <v>12</v>
      </c>
      <c r="P117" s="7">
        <v>1</v>
      </c>
    </row>
    <row r="118" spans="1:16" ht="11.1" customHeight="1" x14ac:dyDescent="0.2">
      <c r="A118" s="29" t="s">
        <v>30</v>
      </c>
      <c r="B118" s="29"/>
      <c r="C118" s="29"/>
      <c r="D118" s="29"/>
      <c r="E118" s="7">
        <f>SUM(E112:E117)</f>
        <v>22.72</v>
      </c>
      <c r="F118" s="7">
        <f t="shared" ref="F118:P118" si="12">SUM(F112:F117)</f>
        <v>21</v>
      </c>
      <c r="G118" s="7">
        <f t="shared" si="12"/>
        <v>83.63</v>
      </c>
      <c r="H118" s="7">
        <f t="shared" si="12"/>
        <v>592.09999999999991</v>
      </c>
      <c r="I118" s="7">
        <f t="shared" si="12"/>
        <v>0.43</v>
      </c>
      <c r="J118" s="7">
        <f t="shared" si="12"/>
        <v>36.660000000000004</v>
      </c>
      <c r="K118" s="7">
        <f t="shared" si="12"/>
        <v>91</v>
      </c>
      <c r="L118" s="7">
        <f t="shared" si="12"/>
        <v>3.65</v>
      </c>
      <c r="M118" s="7">
        <f t="shared" si="12"/>
        <v>102</v>
      </c>
      <c r="N118" s="7">
        <f t="shared" si="12"/>
        <v>358</v>
      </c>
      <c r="O118" s="7">
        <f t="shared" si="12"/>
        <v>89</v>
      </c>
      <c r="P118" s="7">
        <f t="shared" si="12"/>
        <v>4</v>
      </c>
    </row>
    <row r="119" spans="1:16" ht="11.1" customHeight="1" x14ac:dyDescent="0.2">
      <c r="A119" s="20" t="s">
        <v>31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1:16" ht="11.1" customHeight="1" x14ac:dyDescent="0.2">
      <c r="A120" s="7">
        <v>836</v>
      </c>
      <c r="B120" s="18" t="s">
        <v>50</v>
      </c>
      <c r="C120" s="18"/>
      <c r="D120" s="7">
        <v>100</v>
      </c>
      <c r="E120" s="7">
        <v>0.8</v>
      </c>
      <c r="F120" s="7"/>
      <c r="G120" s="7">
        <v>12.59</v>
      </c>
      <c r="H120" s="7">
        <v>55.1</v>
      </c>
      <c r="I120" s="7">
        <v>0.03</v>
      </c>
      <c r="J120" s="7">
        <v>10</v>
      </c>
      <c r="K120" s="7"/>
      <c r="L120" s="7">
        <v>0.1</v>
      </c>
      <c r="M120" s="7">
        <v>27</v>
      </c>
      <c r="N120" s="7">
        <v>43</v>
      </c>
      <c r="O120" s="7">
        <v>14</v>
      </c>
      <c r="P120" s="7">
        <v>1</v>
      </c>
    </row>
    <row r="121" spans="1:16" ht="11.1" customHeight="1" x14ac:dyDescent="0.2">
      <c r="A121" s="7">
        <v>139</v>
      </c>
      <c r="B121" s="18" t="s">
        <v>77</v>
      </c>
      <c r="C121" s="18"/>
      <c r="D121" s="7">
        <v>250</v>
      </c>
      <c r="E121" s="7">
        <v>5.88</v>
      </c>
      <c r="F121" s="7">
        <v>8</v>
      </c>
      <c r="G121" s="7">
        <v>21.48</v>
      </c>
      <c r="H121" s="7">
        <v>156.6</v>
      </c>
      <c r="I121" s="7">
        <v>0.23</v>
      </c>
      <c r="J121" s="7">
        <v>11.56</v>
      </c>
      <c r="K121" s="7"/>
      <c r="L121" s="7">
        <v>2.4500000000000002</v>
      </c>
      <c r="M121" s="7">
        <v>44</v>
      </c>
      <c r="N121" s="7">
        <v>108</v>
      </c>
      <c r="O121" s="7">
        <v>39</v>
      </c>
      <c r="P121" s="7">
        <v>2</v>
      </c>
    </row>
    <row r="122" spans="1:16" ht="21.95" customHeight="1" x14ac:dyDescent="0.2">
      <c r="A122" s="8">
        <v>1052</v>
      </c>
      <c r="B122" s="18" t="s">
        <v>71</v>
      </c>
      <c r="C122" s="18"/>
      <c r="D122" s="7">
        <v>10</v>
      </c>
      <c r="E122" s="7">
        <v>2.29</v>
      </c>
      <c r="F122" s="7">
        <v>2</v>
      </c>
      <c r="G122" s="7">
        <v>0.09</v>
      </c>
      <c r="H122" s="7">
        <v>23.6</v>
      </c>
      <c r="I122" s="7">
        <v>0.01</v>
      </c>
      <c r="J122" s="7">
        <v>0.33</v>
      </c>
      <c r="K122" s="7">
        <v>9</v>
      </c>
      <c r="L122" s="7">
        <v>0.06</v>
      </c>
      <c r="M122" s="7">
        <v>3</v>
      </c>
      <c r="N122" s="7">
        <v>21</v>
      </c>
      <c r="O122" s="7">
        <v>2</v>
      </c>
      <c r="P122" s="7"/>
    </row>
    <row r="123" spans="1:16" ht="11.1" customHeight="1" x14ac:dyDescent="0.2">
      <c r="A123" s="8">
        <v>1335</v>
      </c>
      <c r="B123" s="18" t="s">
        <v>56</v>
      </c>
      <c r="C123" s="18"/>
      <c r="D123" s="7">
        <v>1</v>
      </c>
      <c r="E123" s="7">
        <v>0.03</v>
      </c>
      <c r="F123" s="7"/>
      <c r="G123" s="7">
        <v>0.05</v>
      </c>
      <c r="H123" s="7">
        <v>0.4</v>
      </c>
      <c r="I123" s="7"/>
      <c r="J123" s="7">
        <v>1</v>
      </c>
      <c r="K123" s="7"/>
      <c r="L123" s="7">
        <v>0.02</v>
      </c>
      <c r="M123" s="7">
        <v>2</v>
      </c>
      <c r="N123" s="7">
        <v>1</v>
      </c>
      <c r="O123" s="7">
        <v>1</v>
      </c>
      <c r="P123" s="7"/>
    </row>
    <row r="124" spans="1:16" ht="11.1" customHeight="1" x14ac:dyDescent="0.2">
      <c r="A124" s="11">
        <v>1027.1199999999999</v>
      </c>
      <c r="B124" s="17" t="s">
        <v>133</v>
      </c>
      <c r="C124" s="17"/>
      <c r="D124" s="10">
        <v>100</v>
      </c>
      <c r="E124" s="7">
        <v>2.02</v>
      </c>
      <c r="F124" s="7">
        <v>7</v>
      </c>
      <c r="G124" s="7">
        <v>3.6</v>
      </c>
      <c r="H124" s="7">
        <v>168.7</v>
      </c>
      <c r="I124" s="7">
        <v>0.03</v>
      </c>
      <c r="J124" s="7">
        <v>2.84</v>
      </c>
      <c r="K124" s="7">
        <v>705</v>
      </c>
      <c r="L124" s="7">
        <v>2.96</v>
      </c>
      <c r="M124" s="7">
        <v>4</v>
      </c>
      <c r="N124" s="7">
        <v>32</v>
      </c>
      <c r="O124" s="7">
        <v>2</v>
      </c>
      <c r="P124" s="7">
        <v>1</v>
      </c>
    </row>
    <row r="125" spans="1:16" ht="11.1" customHeight="1" x14ac:dyDescent="0.2">
      <c r="A125" s="7">
        <v>998</v>
      </c>
      <c r="B125" s="18" t="s">
        <v>52</v>
      </c>
      <c r="C125" s="18"/>
      <c r="D125" s="7">
        <v>180</v>
      </c>
      <c r="E125" s="7">
        <v>7.98</v>
      </c>
      <c r="F125" s="7">
        <v>7</v>
      </c>
      <c r="G125" s="7">
        <v>35.4</v>
      </c>
      <c r="H125" s="7">
        <v>245.1</v>
      </c>
      <c r="I125" s="7">
        <v>0.21</v>
      </c>
      <c r="J125" s="7"/>
      <c r="K125" s="7">
        <v>28</v>
      </c>
      <c r="L125" s="7">
        <v>0.62</v>
      </c>
      <c r="M125" s="7">
        <v>57</v>
      </c>
      <c r="N125" s="7">
        <v>235</v>
      </c>
      <c r="O125" s="7">
        <v>179</v>
      </c>
      <c r="P125" s="7">
        <v>6</v>
      </c>
    </row>
    <row r="126" spans="1:16" ht="11.1" customHeight="1" x14ac:dyDescent="0.2">
      <c r="A126" s="7">
        <v>706.01</v>
      </c>
      <c r="B126" s="18" t="s">
        <v>72</v>
      </c>
      <c r="C126" s="18"/>
      <c r="D126" s="7">
        <v>200</v>
      </c>
      <c r="E126" s="7">
        <v>1.2</v>
      </c>
      <c r="F126" s="7"/>
      <c r="G126" s="7">
        <v>25</v>
      </c>
      <c r="H126" s="7">
        <v>94.5</v>
      </c>
      <c r="I126" s="7">
        <v>0.02</v>
      </c>
      <c r="J126" s="7">
        <v>12.5</v>
      </c>
      <c r="K126" s="7"/>
      <c r="L126" s="7"/>
      <c r="M126" s="7">
        <v>24</v>
      </c>
      <c r="N126" s="7">
        <v>27</v>
      </c>
      <c r="O126" s="7">
        <v>6</v>
      </c>
      <c r="P126" s="7">
        <v>2</v>
      </c>
    </row>
    <row r="127" spans="1:16" ht="11.1" customHeight="1" x14ac:dyDescent="0.2">
      <c r="A127" s="8">
        <v>1147</v>
      </c>
      <c r="B127" s="18" t="s">
        <v>36</v>
      </c>
      <c r="C127" s="18"/>
      <c r="D127" s="7">
        <v>30</v>
      </c>
      <c r="E127" s="7">
        <v>2.13</v>
      </c>
      <c r="F127" s="7">
        <v>1</v>
      </c>
      <c r="G127" s="7">
        <v>10.63</v>
      </c>
      <c r="H127" s="7">
        <v>64.8</v>
      </c>
      <c r="I127" s="7">
        <v>0.05</v>
      </c>
      <c r="J127" s="7">
        <v>0.01</v>
      </c>
      <c r="K127" s="7"/>
      <c r="L127" s="7"/>
      <c r="M127" s="7">
        <v>6</v>
      </c>
      <c r="N127" s="7"/>
      <c r="O127" s="7">
        <v>9</v>
      </c>
      <c r="P127" s="7">
        <v>1</v>
      </c>
    </row>
    <row r="128" spans="1:16" ht="11.1" customHeight="1" x14ac:dyDescent="0.2">
      <c r="A128" s="7">
        <v>897</v>
      </c>
      <c r="B128" s="18" t="s">
        <v>37</v>
      </c>
      <c r="C128" s="18"/>
      <c r="D128" s="7">
        <v>30</v>
      </c>
      <c r="E128" s="7">
        <v>2.68</v>
      </c>
      <c r="F128" s="7">
        <v>1</v>
      </c>
      <c r="G128" s="7">
        <v>10.88</v>
      </c>
      <c r="H128" s="7">
        <v>68.5</v>
      </c>
      <c r="I128" s="7">
        <v>0.03</v>
      </c>
      <c r="J128" s="7"/>
      <c r="K128" s="7"/>
      <c r="L128" s="7">
        <v>0.28000000000000003</v>
      </c>
      <c r="M128" s="7">
        <v>5</v>
      </c>
      <c r="N128" s="7">
        <v>16</v>
      </c>
      <c r="O128" s="7">
        <v>4</v>
      </c>
      <c r="P128" s="7"/>
    </row>
    <row r="129" spans="1:16" ht="11.1" customHeight="1" x14ac:dyDescent="0.2">
      <c r="A129" s="7">
        <v>450.05</v>
      </c>
      <c r="B129" s="18" t="s">
        <v>111</v>
      </c>
      <c r="C129" s="18"/>
      <c r="D129" s="7">
        <v>40</v>
      </c>
      <c r="E129" s="7">
        <v>4.1399999999999997</v>
      </c>
      <c r="F129" s="7">
        <v>4</v>
      </c>
      <c r="G129" s="7">
        <v>19.399999999999999</v>
      </c>
      <c r="H129" s="7">
        <v>112</v>
      </c>
      <c r="I129" s="7">
        <v>0.06</v>
      </c>
      <c r="J129" s="7"/>
      <c r="K129" s="7">
        <v>136</v>
      </c>
      <c r="L129" s="7">
        <v>1.86</v>
      </c>
      <c r="M129" s="7">
        <v>5</v>
      </c>
      <c r="N129" s="7">
        <v>39</v>
      </c>
      <c r="O129" s="7">
        <v>7</v>
      </c>
      <c r="P129" s="7">
        <v>1</v>
      </c>
    </row>
    <row r="130" spans="1:16" ht="11.1" customHeight="1" x14ac:dyDescent="0.2">
      <c r="A130" s="29" t="s">
        <v>38</v>
      </c>
      <c r="B130" s="29"/>
      <c r="C130" s="29"/>
      <c r="D130" s="29"/>
      <c r="E130" s="7">
        <f t="shared" ref="E130:P130" si="13">SUM(E120:E129)</f>
        <v>29.15</v>
      </c>
      <c r="F130" s="7">
        <f t="shared" si="13"/>
        <v>30</v>
      </c>
      <c r="G130" s="7">
        <f t="shared" si="13"/>
        <v>139.12</v>
      </c>
      <c r="H130" s="7">
        <f t="shared" si="13"/>
        <v>989.3</v>
      </c>
      <c r="I130" s="7">
        <f t="shared" si="13"/>
        <v>0.67000000000000015</v>
      </c>
      <c r="J130" s="7">
        <f t="shared" si="13"/>
        <v>38.24</v>
      </c>
      <c r="K130" s="7">
        <f t="shared" si="13"/>
        <v>878</v>
      </c>
      <c r="L130" s="7">
        <f t="shared" si="13"/>
        <v>8.35</v>
      </c>
      <c r="M130" s="7">
        <f t="shared" si="13"/>
        <v>177</v>
      </c>
      <c r="N130" s="7">
        <f t="shared" si="13"/>
        <v>522</v>
      </c>
      <c r="O130" s="7">
        <f t="shared" si="13"/>
        <v>263</v>
      </c>
      <c r="P130" s="7">
        <f t="shared" si="13"/>
        <v>14</v>
      </c>
    </row>
    <row r="131" spans="1:16" s="1" customFormat="1" ht="11.1" customHeight="1" x14ac:dyDescent="0.2">
      <c r="A131" s="29" t="s">
        <v>39</v>
      </c>
      <c r="B131" s="29"/>
      <c r="C131" s="29"/>
      <c r="D131" s="29"/>
      <c r="E131" s="7">
        <f t="shared" ref="E131:P131" si="14">E118+E130</f>
        <v>51.87</v>
      </c>
      <c r="F131" s="7">
        <f t="shared" si="14"/>
        <v>51</v>
      </c>
      <c r="G131" s="7">
        <f t="shared" si="14"/>
        <v>222.75</v>
      </c>
      <c r="H131" s="7">
        <f t="shared" si="14"/>
        <v>1581.3999999999999</v>
      </c>
      <c r="I131" s="7">
        <f t="shared" si="14"/>
        <v>1.1000000000000001</v>
      </c>
      <c r="J131" s="7">
        <f t="shared" si="14"/>
        <v>74.900000000000006</v>
      </c>
      <c r="K131" s="7">
        <f t="shared" si="14"/>
        <v>969</v>
      </c>
      <c r="L131" s="7">
        <f t="shared" si="14"/>
        <v>12</v>
      </c>
      <c r="M131" s="7">
        <f t="shared" si="14"/>
        <v>279</v>
      </c>
      <c r="N131" s="7">
        <f t="shared" si="14"/>
        <v>880</v>
      </c>
      <c r="O131" s="7">
        <f t="shared" si="14"/>
        <v>352</v>
      </c>
      <c r="P131" s="7">
        <f t="shared" si="14"/>
        <v>18</v>
      </c>
    </row>
    <row r="132" spans="1:16" ht="11.1" customHeight="1" x14ac:dyDescent="0.2">
      <c r="K132" s="30"/>
      <c r="L132" s="30"/>
      <c r="M132" s="30"/>
      <c r="N132" s="30"/>
      <c r="O132" s="30"/>
      <c r="P132" s="30"/>
    </row>
    <row r="133" spans="1:16" ht="11.1" customHeight="1" x14ac:dyDescent="0.2">
      <c r="A133" s="31" t="s">
        <v>73</v>
      </c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</row>
    <row r="134" spans="1:16" ht="11.1" customHeight="1" x14ac:dyDescent="0.2">
      <c r="A134" s="14" t="s">
        <v>120</v>
      </c>
      <c r="E134" s="4" t="s">
        <v>1</v>
      </c>
      <c r="F134" s="22" t="s">
        <v>74</v>
      </c>
      <c r="G134" s="32"/>
      <c r="H134" s="32"/>
      <c r="I134" s="21" t="s">
        <v>3</v>
      </c>
      <c r="J134" s="21"/>
      <c r="K134" s="33" t="s">
        <v>4</v>
      </c>
      <c r="L134" s="33"/>
      <c r="M134" s="33"/>
      <c r="N134" s="33"/>
      <c r="O134" s="33"/>
      <c r="P134" s="33"/>
    </row>
    <row r="135" spans="1:16" ht="11.1" customHeight="1" x14ac:dyDescent="0.2">
      <c r="D135" s="21" t="s">
        <v>5</v>
      </c>
      <c r="E135" s="21"/>
      <c r="F135" s="1">
        <v>1</v>
      </c>
      <c r="I135" s="21" t="s">
        <v>7</v>
      </c>
      <c r="J135" s="21"/>
      <c r="K135" s="22" t="s">
        <v>127</v>
      </c>
      <c r="L135" s="22"/>
      <c r="M135" s="22"/>
      <c r="N135" s="22"/>
      <c r="O135" s="22"/>
      <c r="P135" s="22"/>
    </row>
    <row r="136" spans="1:16" ht="21.95" customHeight="1" x14ac:dyDescent="0.2">
      <c r="A136" s="23" t="s">
        <v>8</v>
      </c>
      <c r="B136" s="23" t="s">
        <v>9</v>
      </c>
      <c r="C136" s="23"/>
      <c r="D136" s="23" t="s">
        <v>10</v>
      </c>
      <c r="E136" s="27" t="s">
        <v>11</v>
      </c>
      <c r="F136" s="27"/>
      <c r="G136" s="27"/>
      <c r="H136" s="23" t="s">
        <v>12</v>
      </c>
      <c r="I136" s="27" t="s">
        <v>13</v>
      </c>
      <c r="J136" s="27"/>
      <c r="K136" s="27"/>
      <c r="L136" s="27"/>
      <c r="M136" s="27" t="s">
        <v>14</v>
      </c>
      <c r="N136" s="27"/>
      <c r="O136" s="27"/>
      <c r="P136" s="27"/>
    </row>
    <row r="137" spans="1:16" ht="21.95" customHeight="1" x14ac:dyDescent="0.2">
      <c r="A137" s="24"/>
      <c r="B137" s="25"/>
      <c r="C137" s="26"/>
      <c r="D137" s="24"/>
      <c r="E137" s="5" t="s">
        <v>15</v>
      </c>
      <c r="F137" s="5" t="s">
        <v>16</v>
      </c>
      <c r="G137" s="5" t="s">
        <v>17</v>
      </c>
      <c r="H137" s="24"/>
      <c r="I137" s="5" t="s">
        <v>18</v>
      </c>
      <c r="J137" s="5" t="s">
        <v>19</v>
      </c>
      <c r="K137" s="5" t="s">
        <v>20</v>
      </c>
      <c r="L137" s="5" t="s">
        <v>21</v>
      </c>
      <c r="M137" s="5" t="s">
        <v>22</v>
      </c>
      <c r="N137" s="5" t="s">
        <v>23</v>
      </c>
      <c r="O137" s="5" t="s">
        <v>24</v>
      </c>
      <c r="P137" s="5" t="s">
        <v>25</v>
      </c>
    </row>
    <row r="138" spans="1:16" ht="11.1" customHeight="1" x14ac:dyDescent="0.2">
      <c r="A138" s="6">
        <v>1</v>
      </c>
      <c r="B138" s="19">
        <v>2</v>
      </c>
      <c r="C138" s="19"/>
      <c r="D138" s="6">
        <v>3</v>
      </c>
      <c r="E138" s="6">
        <v>4</v>
      </c>
      <c r="F138" s="6">
        <v>5</v>
      </c>
      <c r="G138" s="6">
        <v>6</v>
      </c>
      <c r="H138" s="6">
        <v>7</v>
      </c>
      <c r="I138" s="6">
        <v>8</v>
      </c>
      <c r="J138" s="6">
        <v>9</v>
      </c>
      <c r="K138" s="6">
        <v>10</v>
      </c>
      <c r="L138" s="6">
        <v>11</v>
      </c>
      <c r="M138" s="6">
        <v>12</v>
      </c>
      <c r="N138" s="6">
        <v>13</v>
      </c>
      <c r="O138" s="6">
        <v>14</v>
      </c>
      <c r="P138" s="6">
        <v>15</v>
      </c>
    </row>
    <row r="139" spans="1:16" ht="11.1" customHeight="1" x14ac:dyDescent="0.2">
      <c r="A139" s="20" t="s">
        <v>26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1:16" ht="21.95" customHeight="1" x14ac:dyDescent="0.2">
      <c r="A140" s="10">
        <v>812</v>
      </c>
      <c r="B140" s="17" t="s">
        <v>131</v>
      </c>
      <c r="C140" s="17"/>
      <c r="D140" s="10">
        <v>30</v>
      </c>
      <c r="E140" s="10">
        <v>0.62</v>
      </c>
      <c r="F140" s="10">
        <v>2</v>
      </c>
      <c r="G140" s="10">
        <v>3.72</v>
      </c>
      <c r="H140" s="10">
        <v>34.799999999999997</v>
      </c>
      <c r="I140" s="10">
        <v>0.01</v>
      </c>
      <c r="J140" s="10">
        <v>1.34</v>
      </c>
      <c r="K140" s="10">
        <v>1</v>
      </c>
      <c r="L140" s="10">
        <v>0.8</v>
      </c>
      <c r="M140" s="10">
        <v>12</v>
      </c>
      <c r="N140" s="10">
        <v>11</v>
      </c>
      <c r="O140" s="10">
        <v>4</v>
      </c>
      <c r="P140" s="10"/>
    </row>
    <row r="141" spans="1:16" ht="21.95" customHeight="1" x14ac:dyDescent="0.2">
      <c r="A141" s="7">
        <v>334</v>
      </c>
      <c r="B141" s="18" t="s">
        <v>75</v>
      </c>
      <c r="C141" s="18"/>
      <c r="D141" s="7">
        <v>250</v>
      </c>
      <c r="E141" s="7">
        <v>14.5</v>
      </c>
      <c r="F141" s="7">
        <v>12</v>
      </c>
      <c r="G141" s="7">
        <v>32.799999999999997</v>
      </c>
      <c r="H141" s="7">
        <v>297.89999999999998</v>
      </c>
      <c r="I141" s="7">
        <v>0.15</v>
      </c>
      <c r="J141" s="7">
        <v>0.14000000000000001</v>
      </c>
      <c r="K141" s="7">
        <v>48</v>
      </c>
      <c r="L141" s="7">
        <v>13.96</v>
      </c>
      <c r="M141" s="7">
        <v>196</v>
      </c>
      <c r="N141" s="7">
        <v>196</v>
      </c>
      <c r="O141" s="7">
        <v>22</v>
      </c>
      <c r="P141" s="7">
        <v>2</v>
      </c>
    </row>
    <row r="142" spans="1:16" ht="11.1" customHeight="1" x14ac:dyDescent="0.2">
      <c r="A142" s="7">
        <v>919</v>
      </c>
      <c r="B142" s="18" t="s">
        <v>76</v>
      </c>
      <c r="C142" s="18"/>
      <c r="D142" s="7">
        <v>200</v>
      </c>
      <c r="E142" s="7">
        <v>2.4500000000000002</v>
      </c>
      <c r="F142" s="7">
        <v>3</v>
      </c>
      <c r="G142" s="7">
        <v>7.4509999999999996</v>
      </c>
      <c r="H142" s="7">
        <v>67</v>
      </c>
      <c r="I142" s="7">
        <v>0.04</v>
      </c>
      <c r="J142" s="7">
        <v>1.3</v>
      </c>
      <c r="K142" s="7">
        <v>20</v>
      </c>
      <c r="L142" s="7">
        <v>0.01</v>
      </c>
      <c r="M142" s="7">
        <v>126</v>
      </c>
      <c r="N142" s="7">
        <v>116</v>
      </c>
      <c r="O142" s="7">
        <v>31</v>
      </c>
      <c r="P142" s="7">
        <v>1</v>
      </c>
    </row>
    <row r="143" spans="1:16" ht="11.1" customHeight="1" x14ac:dyDescent="0.2">
      <c r="A143" s="7">
        <v>693</v>
      </c>
      <c r="B143" s="18" t="s">
        <v>29</v>
      </c>
      <c r="C143" s="18"/>
      <c r="D143" s="7">
        <v>30</v>
      </c>
      <c r="E143" s="7">
        <v>2.25</v>
      </c>
      <c r="F143" s="7">
        <v>1</v>
      </c>
      <c r="G143" s="7">
        <v>15.42</v>
      </c>
      <c r="H143" s="7">
        <v>78.599999999999994</v>
      </c>
      <c r="I143" s="7">
        <v>0.04</v>
      </c>
      <c r="J143" s="7"/>
      <c r="K143" s="7"/>
      <c r="L143" s="7">
        <v>1.17</v>
      </c>
      <c r="M143" s="7">
        <v>6</v>
      </c>
      <c r="N143" s="7">
        <v>22</v>
      </c>
      <c r="O143" s="7">
        <v>4</v>
      </c>
      <c r="P143" s="7"/>
    </row>
    <row r="144" spans="1:16" ht="11.1" customHeight="1" x14ac:dyDescent="0.2">
      <c r="A144" s="7">
        <v>976.03</v>
      </c>
      <c r="B144" s="18" t="s">
        <v>106</v>
      </c>
      <c r="C144" s="18"/>
      <c r="D144" s="7">
        <v>150</v>
      </c>
      <c r="E144" s="7">
        <v>0.6</v>
      </c>
      <c r="F144" s="7">
        <v>1</v>
      </c>
      <c r="G144" s="7">
        <v>14.7</v>
      </c>
      <c r="H144" s="7">
        <v>70.5</v>
      </c>
      <c r="I144" s="7">
        <v>0.05</v>
      </c>
      <c r="J144" s="7">
        <v>15</v>
      </c>
      <c r="K144" s="7"/>
      <c r="L144" s="7">
        <v>0.3</v>
      </c>
      <c r="M144" s="7">
        <v>24</v>
      </c>
      <c r="N144" s="7">
        <v>17</v>
      </c>
      <c r="O144" s="7">
        <v>14</v>
      </c>
      <c r="P144" s="7">
        <v>3</v>
      </c>
    </row>
    <row r="145" spans="1:16" ht="11.1" customHeight="1" x14ac:dyDescent="0.2">
      <c r="A145" s="29" t="s">
        <v>30</v>
      </c>
      <c r="B145" s="29"/>
      <c r="C145" s="29"/>
      <c r="D145" s="29"/>
      <c r="E145" s="7">
        <f>SUM(E140:E144)</f>
        <v>20.420000000000002</v>
      </c>
      <c r="F145" s="7">
        <f t="shared" ref="F145:P145" si="15">SUM(F140:F144)</f>
        <v>19</v>
      </c>
      <c r="G145" s="7">
        <f t="shared" si="15"/>
        <v>74.090999999999994</v>
      </c>
      <c r="H145" s="7">
        <f t="shared" si="15"/>
        <v>548.79999999999995</v>
      </c>
      <c r="I145" s="7">
        <f t="shared" si="15"/>
        <v>0.29000000000000004</v>
      </c>
      <c r="J145" s="7">
        <f t="shared" si="15"/>
        <v>17.78</v>
      </c>
      <c r="K145" s="7">
        <f t="shared" si="15"/>
        <v>69</v>
      </c>
      <c r="L145" s="7">
        <f t="shared" si="15"/>
        <v>16.240000000000002</v>
      </c>
      <c r="M145" s="7">
        <f t="shared" si="15"/>
        <v>364</v>
      </c>
      <c r="N145" s="7">
        <f t="shared" si="15"/>
        <v>362</v>
      </c>
      <c r="O145" s="7">
        <f t="shared" si="15"/>
        <v>75</v>
      </c>
      <c r="P145" s="7">
        <f t="shared" si="15"/>
        <v>6</v>
      </c>
    </row>
    <row r="146" spans="1:16" ht="11.1" customHeight="1" x14ac:dyDescent="0.2">
      <c r="A146" s="20" t="s">
        <v>31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1:16" ht="21.95" customHeight="1" x14ac:dyDescent="0.2">
      <c r="A147" s="8">
        <v>1058</v>
      </c>
      <c r="B147" s="18" t="s">
        <v>70</v>
      </c>
      <c r="C147" s="18"/>
      <c r="D147" s="7">
        <v>250</v>
      </c>
      <c r="E147" s="7">
        <v>2.97</v>
      </c>
      <c r="F147" s="7">
        <v>7</v>
      </c>
      <c r="G147" s="7">
        <v>16.43</v>
      </c>
      <c r="H147" s="7">
        <v>137</v>
      </c>
      <c r="I147" s="7">
        <v>0.11</v>
      </c>
      <c r="J147" s="7">
        <v>25.89</v>
      </c>
      <c r="K147" s="7">
        <v>8</v>
      </c>
      <c r="L147" s="7">
        <v>2.42</v>
      </c>
      <c r="M147" s="7">
        <v>42</v>
      </c>
      <c r="N147" s="7">
        <v>81</v>
      </c>
      <c r="O147" s="7">
        <v>34</v>
      </c>
      <c r="P147" s="7">
        <v>1</v>
      </c>
    </row>
    <row r="148" spans="1:16" ht="21.95" customHeight="1" x14ac:dyDescent="0.2">
      <c r="A148" s="8">
        <v>1052</v>
      </c>
      <c r="B148" s="18" t="s">
        <v>71</v>
      </c>
      <c r="C148" s="18"/>
      <c r="D148" s="7">
        <v>10</v>
      </c>
      <c r="E148" s="7">
        <v>2.29</v>
      </c>
      <c r="F148" s="7">
        <v>2</v>
      </c>
      <c r="G148" s="7">
        <v>0.09</v>
      </c>
      <c r="H148" s="7">
        <v>23.6</v>
      </c>
      <c r="I148" s="7">
        <v>0.01</v>
      </c>
      <c r="J148" s="7">
        <v>0.33</v>
      </c>
      <c r="K148" s="7">
        <v>9</v>
      </c>
      <c r="L148" s="7">
        <v>0.06</v>
      </c>
      <c r="M148" s="7">
        <v>3</v>
      </c>
      <c r="N148" s="7">
        <v>21</v>
      </c>
      <c r="O148" s="7">
        <v>2</v>
      </c>
      <c r="P148" s="7"/>
    </row>
    <row r="149" spans="1:16" ht="11.1" customHeight="1" x14ac:dyDescent="0.2">
      <c r="A149" s="8">
        <v>1335</v>
      </c>
      <c r="B149" s="18" t="s">
        <v>56</v>
      </c>
      <c r="C149" s="18"/>
      <c r="D149" s="7">
        <v>1</v>
      </c>
      <c r="E149" s="7">
        <v>0.03</v>
      </c>
      <c r="F149" s="7"/>
      <c r="G149" s="7">
        <v>0.05</v>
      </c>
      <c r="H149" s="7">
        <v>0.4</v>
      </c>
      <c r="I149" s="7"/>
      <c r="J149" s="7">
        <v>1</v>
      </c>
      <c r="K149" s="7"/>
      <c r="L149" s="7">
        <v>0.02</v>
      </c>
      <c r="M149" s="7">
        <v>2</v>
      </c>
      <c r="N149" s="7">
        <v>1</v>
      </c>
      <c r="O149" s="7">
        <v>1</v>
      </c>
      <c r="P149" s="7"/>
    </row>
    <row r="150" spans="1:16" ht="21.75" customHeight="1" x14ac:dyDescent="0.2">
      <c r="A150" s="10">
        <v>258</v>
      </c>
      <c r="B150" s="17" t="s">
        <v>134</v>
      </c>
      <c r="C150" s="17"/>
      <c r="D150" s="10">
        <v>100</v>
      </c>
      <c r="E150" s="10">
        <v>10.59</v>
      </c>
      <c r="F150" s="10">
        <v>10</v>
      </c>
      <c r="G150" s="10">
        <v>0.19</v>
      </c>
      <c r="H150" s="10">
        <v>156.69999999999999</v>
      </c>
      <c r="I150" s="10"/>
      <c r="J150" s="10">
        <v>0.15</v>
      </c>
      <c r="K150" s="10"/>
      <c r="L150" s="10">
        <v>0.01</v>
      </c>
      <c r="M150" s="10">
        <v>1</v>
      </c>
      <c r="N150" s="10">
        <v>1</v>
      </c>
      <c r="O150" s="10">
        <v>1</v>
      </c>
      <c r="P150" s="10"/>
    </row>
    <row r="151" spans="1:16" ht="11.1" customHeight="1" x14ac:dyDescent="0.2">
      <c r="A151" s="7">
        <v>512</v>
      </c>
      <c r="B151" s="18" t="s">
        <v>42</v>
      </c>
      <c r="C151" s="18"/>
      <c r="D151" s="7">
        <v>180</v>
      </c>
      <c r="E151" s="7">
        <v>4.01</v>
      </c>
      <c r="F151" s="7">
        <v>7</v>
      </c>
      <c r="G151" s="7">
        <v>42.01</v>
      </c>
      <c r="H151" s="7">
        <v>189.6</v>
      </c>
      <c r="I151" s="7">
        <v>0.05</v>
      </c>
      <c r="J151" s="7"/>
      <c r="K151" s="7">
        <v>28</v>
      </c>
      <c r="L151" s="7">
        <v>0.32</v>
      </c>
      <c r="M151" s="7">
        <v>6</v>
      </c>
      <c r="N151" s="7">
        <v>96</v>
      </c>
      <c r="O151" s="7">
        <v>32</v>
      </c>
      <c r="P151" s="7">
        <v>1</v>
      </c>
    </row>
    <row r="152" spans="1:16" ht="11.1" customHeight="1" x14ac:dyDescent="0.2">
      <c r="A152" s="7">
        <v>704</v>
      </c>
      <c r="B152" s="18" t="s">
        <v>78</v>
      </c>
      <c r="C152" s="18"/>
      <c r="D152" s="7">
        <v>200</v>
      </c>
      <c r="E152" s="7">
        <v>1</v>
      </c>
      <c r="F152" s="7"/>
      <c r="G152" s="7">
        <v>27.93</v>
      </c>
      <c r="H152" s="7">
        <v>117.7</v>
      </c>
      <c r="I152" s="7">
        <v>0.02</v>
      </c>
      <c r="J152" s="7">
        <v>0.62</v>
      </c>
      <c r="K152" s="7"/>
      <c r="L152" s="7">
        <v>0.85</v>
      </c>
      <c r="M152" s="7">
        <v>28</v>
      </c>
      <c r="N152" s="7">
        <v>27</v>
      </c>
      <c r="O152" s="7">
        <v>17</v>
      </c>
      <c r="P152" s="7">
        <v>1</v>
      </c>
    </row>
    <row r="153" spans="1:16" ht="11.1" customHeight="1" x14ac:dyDescent="0.2">
      <c r="A153" s="8">
        <v>1147</v>
      </c>
      <c r="B153" s="18" t="s">
        <v>36</v>
      </c>
      <c r="C153" s="18"/>
      <c r="D153" s="7">
        <v>30</v>
      </c>
      <c r="E153" s="7">
        <v>2.13</v>
      </c>
      <c r="F153" s="7">
        <v>1</v>
      </c>
      <c r="G153" s="7">
        <v>10.63</v>
      </c>
      <c r="H153" s="7">
        <v>64.8</v>
      </c>
      <c r="I153" s="7">
        <v>0.05</v>
      </c>
      <c r="J153" s="7">
        <v>0.01</v>
      </c>
      <c r="K153" s="7"/>
      <c r="L153" s="7"/>
      <c r="M153" s="7">
        <v>6</v>
      </c>
      <c r="N153" s="7"/>
      <c r="O153" s="7">
        <v>9</v>
      </c>
      <c r="P153" s="7">
        <v>1</v>
      </c>
    </row>
    <row r="154" spans="1:16" ht="11.1" customHeight="1" x14ac:dyDescent="0.2">
      <c r="A154" s="7">
        <v>897</v>
      </c>
      <c r="B154" s="18" t="s">
        <v>37</v>
      </c>
      <c r="C154" s="18"/>
      <c r="D154" s="7">
        <v>30</v>
      </c>
      <c r="E154" s="7">
        <v>2.68</v>
      </c>
      <c r="F154" s="7">
        <v>1</v>
      </c>
      <c r="G154" s="7">
        <v>10.88</v>
      </c>
      <c r="H154" s="7">
        <v>68.5</v>
      </c>
      <c r="I154" s="7">
        <v>0.03</v>
      </c>
      <c r="J154" s="7"/>
      <c r="K154" s="7"/>
      <c r="L154" s="7">
        <v>0.28000000000000003</v>
      </c>
      <c r="M154" s="7">
        <v>5</v>
      </c>
      <c r="N154" s="7">
        <v>16</v>
      </c>
      <c r="O154" s="7">
        <v>4</v>
      </c>
      <c r="P154" s="7"/>
    </row>
    <row r="155" spans="1:16" ht="11.1" customHeight="1" x14ac:dyDescent="0.2">
      <c r="A155" s="7">
        <v>677.22</v>
      </c>
      <c r="B155" s="18" t="s">
        <v>112</v>
      </c>
      <c r="C155" s="18"/>
      <c r="D155" s="7">
        <v>70</v>
      </c>
      <c r="E155" s="7">
        <v>0.41</v>
      </c>
      <c r="F155" s="7"/>
      <c r="G155" s="7">
        <v>13.92</v>
      </c>
      <c r="H155" s="7">
        <v>61.7</v>
      </c>
      <c r="I155" s="7">
        <v>0.01</v>
      </c>
      <c r="J155" s="7">
        <v>3.63</v>
      </c>
      <c r="K155" s="7">
        <v>5</v>
      </c>
      <c r="L155" s="7">
        <v>0.08</v>
      </c>
      <c r="M155" s="7">
        <v>7</v>
      </c>
      <c r="N155" s="7">
        <v>8</v>
      </c>
      <c r="O155" s="7">
        <v>4</v>
      </c>
      <c r="P155" s="7">
        <v>1</v>
      </c>
    </row>
    <row r="156" spans="1:16" ht="11.1" customHeight="1" x14ac:dyDescent="0.2">
      <c r="A156" s="29" t="s">
        <v>38</v>
      </c>
      <c r="B156" s="29"/>
      <c r="C156" s="29"/>
      <c r="D156" s="29"/>
      <c r="E156" s="7">
        <f>SUM(E147:E155)</f>
        <v>26.11</v>
      </c>
      <c r="F156" s="7">
        <f t="shared" ref="F156:P156" si="16">SUM(F147:F155)</f>
        <v>28</v>
      </c>
      <c r="G156" s="7">
        <f t="shared" si="16"/>
        <v>122.12999999999998</v>
      </c>
      <c r="H156" s="7">
        <f t="shared" si="16"/>
        <v>820</v>
      </c>
      <c r="I156" s="7">
        <f t="shared" si="16"/>
        <v>0.28000000000000003</v>
      </c>
      <c r="J156" s="7">
        <f t="shared" si="16"/>
        <v>31.63</v>
      </c>
      <c r="K156" s="7">
        <f t="shared" si="16"/>
        <v>50</v>
      </c>
      <c r="L156" s="7">
        <f t="shared" si="16"/>
        <v>4.04</v>
      </c>
      <c r="M156" s="7">
        <f t="shared" si="16"/>
        <v>100</v>
      </c>
      <c r="N156" s="7">
        <f t="shared" si="16"/>
        <v>251</v>
      </c>
      <c r="O156" s="7">
        <f t="shared" si="16"/>
        <v>104</v>
      </c>
      <c r="P156" s="7">
        <f t="shared" si="16"/>
        <v>5</v>
      </c>
    </row>
    <row r="157" spans="1:16" s="1" customFormat="1" ht="11.1" customHeight="1" x14ac:dyDescent="0.2">
      <c r="A157" s="29" t="s">
        <v>39</v>
      </c>
      <c r="B157" s="29"/>
      <c r="C157" s="29"/>
      <c r="D157" s="29"/>
      <c r="E157" s="7">
        <f t="shared" ref="E157:P157" si="17">E145+E156</f>
        <v>46.53</v>
      </c>
      <c r="F157" s="7">
        <f t="shared" si="17"/>
        <v>47</v>
      </c>
      <c r="G157" s="7">
        <f t="shared" si="17"/>
        <v>196.22099999999998</v>
      </c>
      <c r="H157" s="7">
        <f t="shared" si="17"/>
        <v>1368.8</v>
      </c>
      <c r="I157" s="7">
        <f t="shared" si="17"/>
        <v>0.57000000000000006</v>
      </c>
      <c r="J157" s="7">
        <f t="shared" si="17"/>
        <v>49.41</v>
      </c>
      <c r="K157" s="7">
        <f t="shared" si="17"/>
        <v>119</v>
      </c>
      <c r="L157" s="7">
        <f t="shared" si="17"/>
        <v>20.28</v>
      </c>
      <c r="M157" s="7">
        <f t="shared" si="17"/>
        <v>464</v>
      </c>
      <c r="N157" s="7">
        <f t="shared" si="17"/>
        <v>613</v>
      </c>
      <c r="O157" s="7">
        <f t="shared" si="17"/>
        <v>179</v>
      </c>
      <c r="P157" s="7">
        <f t="shared" si="17"/>
        <v>11</v>
      </c>
    </row>
    <row r="158" spans="1:16" ht="11.1" customHeight="1" x14ac:dyDescent="0.2">
      <c r="K158" s="30"/>
      <c r="L158" s="30"/>
      <c r="M158" s="30"/>
      <c r="N158" s="30"/>
      <c r="O158" s="30"/>
      <c r="P158" s="30"/>
    </row>
    <row r="159" spans="1:16" ht="11.1" customHeight="1" x14ac:dyDescent="0.2">
      <c r="A159" s="31" t="s">
        <v>79</v>
      </c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</row>
    <row r="160" spans="1:16" ht="11.1" customHeight="1" x14ac:dyDescent="0.2">
      <c r="A160" s="14" t="s">
        <v>120</v>
      </c>
      <c r="E160" s="4" t="s">
        <v>1</v>
      </c>
      <c r="F160" s="22" t="s">
        <v>2</v>
      </c>
      <c r="G160" s="32"/>
      <c r="H160" s="32"/>
      <c r="I160" s="21" t="s">
        <v>3</v>
      </c>
      <c r="J160" s="21"/>
      <c r="K160" s="33" t="s">
        <v>4</v>
      </c>
      <c r="L160" s="33"/>
      <c r="M160" s="33"/>
      <c r="N160" s="33"/>
      <c r="O160" s="33"/>
      <c r="P160" s="33"/>
    </row>
    <row r="161" spans="1:16" ht="11.1" customHeight="1" x14ac:dyDescent="0.2">
      <c r="D161" s="21" t="s">
        <v>5</v>
      </c>
      <c r="E161" s="21"/>
      <c r="F161" s="1">
        <v>2</v>
      </c>
      <c r="I161" s="21" t="s">
        <v>7</v>
      </c>
      <c r="J161" s="21"/>
      <c r="K161" s="22" t="s">
        <v>127</v>
      </c>
      <c r="L161" s="22"/>
      <c r="M161" s="22"/>
      <c r="N161" s="22"/>
      <c r="O161" s="22"/>
      <c r="P161" s="22"/>
    </row>
    <row r="162" spans="1:16" ht="21.95" customHeight="1" x14ac:dyDescent="0.2">
      <c r="A162" s="23" t="s">
        <v>8</v>
      </c>
      <c r="B162" s="23" t="s">
        <v>9</v>
      </c>
      <c r="C162" s="23"/>
      <c r="D162" s="23" t="s">
        <v>10</v>
      </c>
      <c r="E162" s="27" t="s">
        <v>11</v>
      </c>
      <c r="F162" s="27"/>
      <c r="G162" s="27"/>
      <c r="H162" s="23" t="s">
        <v>12</v>
      </c>
      <c r="I162" s="27" t="s">
        <v>13</v>
      </c>
      <c r="J162" s="27"/>
      <c r="K162" s="27"/>
      <c r="L162" s="27"/>
      <c r="M162" s="27" t="s">
        <v>14</v>
      </c>
      <c r="N162" s="27"/>
      <c r="O162" s="27"/>
      <c r="P162" s="27"/>
    </row>
    <row r="163" spans="1:16" ht="21.95" customHeight="1" x14ac:dyDescent="0.2">
      <c r="A163" s="24"/>
      <c r="B163" s="25"/>
      <c r="C163" s="26"/>
      <c r="D163" s="24"/>
      <c r="E163" s="5" t="s">
        <v>15</v>
      </c>
      <c r="F163" s="5" t="s">
        <v>16</v>
      </c>
      <c r="G163" s="5" t="s">
        <v>17</v>
      </c>
      <c r="H163" s="24"/>
      <c r="I163" s="5" t="s">
        <v>18</v>
      </c>
      <c r="J163" s="5" t="s">
        <v>19</v>
      </c>
      <c r="K163" s="5" t="s">
        <v>20</v>
      </c>
      <c r="L163" s="5" t="s">
        <v>21</v>
      </c>
      <c r="M163" s="5" t="s">
        <v>22</v>
      </c>
      <c r="N163" s="5" t="s">
        <v>23</v>
      </c>
      <c r="O163" s="5" t="s">
        <v>24</v>
      </c>
      <c r="P163" s="5" t="s">
        <v>25</v>
      </c>
    </row>
    <row r="164" spans="1:16" ht="11.1" customHeight="1" x14ac:dyDescent="0.2">
      <c r="A164" s="6">
        <v>1</v>
      </c>
      <c r="B164" s="19">
        <v>2</v>
      </c>
      <c r="C164" s="19"/>
      <c r="D164" s="6">
        <v>3</v>
      </c>
      <c r="E164" s="6">
        <v>4</v>
      </c>
      <c r="F164" s="6">
        <v>5</v>
      </c>
      <c r="G164" s="6">
        <v>6</v>
      </c>
      <c r="H164" s="6">
        <v>7</v>
      </c>
      <c r="I164" s="6">
        <v>8</v>
      </c>
      <c r="J164" s="6">
        <v>9</v>
      </c>
      <c r="K164" s="6">
        <v>10</v>
      </c>
      <c r="L164" s="6">
        <v>11</v>
      </c>
      <c r="M164" s="6">
        <v>12</v>
      </c>
      <c r="N164" s="6">
        <v>13</v>
      </c>
      <c r="O164" s="6">
        <v>14</v>
      </c>
      <c r="P164" s="6">
        <v>15</v>
      </c>
    </row>
    <row r="165" spans="1:16" ht="11.1" customHeight="1" x14ac:dyDescent="0.2">
      <c r="A165" s="20" t="s">
        <v>26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</row>
    <row r="166" spans="1:16" ht="21.95" customHeight="1" x14ac:dyDescent="0.2">
      <c r="A166" s="15">
        <v>812</v>
      </c>
      <c r="B166" s="56" t="s">
        <v>131</v>
      </c>
      <c r="C166" s="56"/>
      <c r="D166" s="15">
        <v>40</v>
      </c>
      <c r="E166" s="15">
        <v>0.62</v>
      </c>
      <c r="F166" s="15">
        <v>2</v>
      </c>
      <c r="G166" s="15">
        <v>3.72</v>
      </c>
      <c r="H166" s="15">
        <v>34.799999999999997</v>
      </c>
      <c r="I166" s="15">
        <v>0.01</v>
      </c>
      <c r="J166" s="15">
        <v>1.34</v>
      </c>
      <c r="K166" s="15">
        <v>1</v>
      </c>
      <c r="L166" s="15">
        <v>0.8</v>
      </c>
      <c r="M166" s="15">
        <v>12</v>
      </c>
      <c r="N166" s="15">
        <v>11</v>
      </c>
      <c r="O166" s="15">
        <v>4</v>
      </c>
      <c r="P166" s="15"/>
    </row>
    <row r="167" spans="1:16" ht="11.1" customHeight="1" x14ac:dyDescent="0.2">
      <c r="A167" s="7">
        <v>444.01</v>
      </c>
      <c r="B167" s="18" t="s">
        <v>64</v>
      </c>
      <c r="C167" s="18"/>
      <c r="D167" s="7">
        <v>200</v>
      </c>
      <c r="E167" s="7">
        <v>12.47</v>
      </c>
      <c r="F167" s="7">
        <v>14</v>
      </c>
      <c r="G167" s="7">
        <v>47.18</v>
      </c>
      <c r="H167" s="7">
        <v>350.8</v>
      </c>
      <c r="I167" s="7">
        <v>0.35</v>
      </c>
      <c r="J167" s="7">
        <v>1.88</v>
      </c>
      <c r="K167" s="7"/>
      <c r="L167" s="7">
        <v>4.79</v>
      </c>
      <c r="M167" s="7">
        <v>31</v>
      </c>
      <c r="N167" s="7">
        <v>196</v>
      </c>
      <c r="O167" s="7">
        <v>51</v>
      </c>
      <c r="P167" s="7">
        <v>2</v>
      </c>
    </row>
    <row r="168" spans="1:16" ht="11.1" customHeight="1" x14ac:dyDescent="0.2">
      <c r="A168" s="7">
        <v>693</v>
      </c>
      <c r="B168" s="18" t="s">
        <v>29</v>
      </c>
      <c r="C168" s="18"/>
      <c r="D168" s="7">
        <v>30</v>
      </c>
      <c r="E168" s="7">
        <v>2.25</v>
      </c>
      <c r="F168" s="7">
        <v>1</v>
      </c>
      <c r="G168" s="7">
        <v>15.42</v>
      </c>
      <c r="H168" s="7">
        <v>78.599999999999994</v>
      </c>
      <c r="I168" s="7">
        <v>0.04</v>
      </c>
      <c r="J168" s="7"/>
      <c r="K168" s="7"/>
      <c r="L168" s="7">
        <v>1.17</v>
      </c>
      <c r="M168" s="7">
        <v>6</v>
      </c>
      <c r="N168" s="7">
        <v>22</v>
      </c>
      <c r="O168" s="7">
        <v>4</v>
      </c>
      <c r="P168" s="7"/>
    </row>
    <row r="169" spans="1:16" ht="11.1" customHeight="1" x14ac:dyDescent="0.2">
      <c r="A169" s="12">
        <v>14539.89</v>
      </c>
      <c r="B169" s="18" t="s">
        <v>82</v>
      </c>
      <c r="C169" s="18"/>
      <c r="D169" s="7">
        <v>200</v>
      </c>
      <c r="E169" s="7">
        <v>3.0419999999999998</v>
      </c>
      <c r="F169" s="7">
        <v>3.948</v>
      </c>
      <c r="G169" s="7">
        <v>14.047000000000001</v>
      </c>
      <c r="H169" s="7">
        <v>104</v>
      </c>
      <c r="I169" s="7">
        <v>0.08</v>
      </c>
      <c r="J169" s="7">
        <v>1.72</v>
      </c>
      <c r="K169" s="7">
        <v>42</v>
      </c>
      <c r="L169" s="7">
        <v>0.16</v>
      </c>
      <c r="M169" s="7">
        <v>304</v>
      </c>
      <c r="N169" s="7">
        <v>303</v>
      </c>
      <c r="O169" s="7">
        <v>94</v>
      </c>
      <c r="P169" s="7">
        <v>3</v>
      </c>
    </row>
    <row r="170" spans="1:16" ht="11.1" customHeight="1" x14ac:dyDescent="0.2">
      <c r="A170" s="7">
        <v>976.03</v>
      </c>
      <c r="B170" s="18" t="s">
        <v>106</v>
      </c>
      <c r="C170" s="18"/>
      <c r="D170" s="7">
        <v>150</v>
      </c>
      <c r="E170" s="7">
        <v>0.6</v>
      </c>
      <c r="F170" s="7">
        <v>1</v>
      </c>
      <c r="G170" s="7">
        <v>14.7</v>
      </c>
      <c r="H170" s="7">
        <v>70.5</v>
      </c>
      <c r="I170" s="7">
        <v>0.05</v>
      </c>
      <c r="J170" s="7">
        <v>15</v>
      </c>
      <c r="K170" s="7"/>
      <c r="L170" s="7">
        <v>0.3</v>
      </c>
      <c r="M170" s="7">
        <v>24</v>
      </c>
      <c r="N170" s="7">
        <v>17</v>
      </c>
      <c r="O170" s="7">
        <v>14</v>
      </c>
      <c r="P170" s="7">
        <v>3</v>
      </c>
    </row>
    <row r="171" spans="1:16" ht="11.1" customHeight="1" x14ac:dyDescent="0.2">
      <c r="A171" s="29" t="s">
        <v>30</v>
      </c>
      <c r="B171" s="29"/>
      <c r="C171" s="29"/>
      <c r="D171" s="29"/>
      <c r="E171" s="7">
        <f>SUM(E166:E170)</f>
        <v>18.981999999999999</v>
      </c>
      <c r="F171" s="7">
        <f t="shared" ref="F171:P171" si="18">SUM(F166:F170)</f>
        <v>21.948</v>
      </c>
      <c r="G171" s="7">
        <f t="shared" si="18"/>
        <v>95.066999999999993</v>
      </c>
      <c r="H171" s="7">
        <f t="shared" si="18"/>
        <v>638.70000000000005</v>
      </c>
      <c r="I171" s="7">
        <f t="shared" si="18"/>
        <v>0.53</v>
      </c>
      <c r="J171" s="7">
        <f t="shared" si="18"/>
        <v>19.939999999999998</v>
      </c>
      <c r="K171" s="7">
        <f t="shared" si="18"/>
        <v>43</v>
      </c>
      <c r="L171" s="7">
        <f t="shared" si="18"/>
        <v>7.22</v>
      </c>
      <c r="M171" s="7">
        <f t="shared" si="18"/>
        <v>377</v>
      </c>
      <c r="N171" s="7">
        <f t="shared" si="18"/>
        <v>549</v>
      </c>
      <c r="O171" s="7">
        <f t="shared" si="18"/>
        <v>167</v>
      </c>
      <c r="P171" s="7">
        <f t="shared" si="18"/>
        <v>8</v>
      </c>
    </row>
    <row r="172" spans="1:16" ht="11.1" customHeight="1" x14ac:dyDescent="0.2">
      <c r="A172" s="20" t="s">
        <v>31</v>
      </c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</row>
    <row r="173" spans="1:16" ht="11.1" customHeight="1" x14ac:dyDescent="0.2">
      <c r="A173" s="7">
        <v>836</v>
      </c>
      <c r="B173" s="18" t="s">
        <v>50</v>
      </c>
      <c r="C173" s="18"/>
      <c r="D173" s="7">
        <v>100</v>
      </c>
      <c r="E173" s="7">
        <v>0.8</v>
      </c>
      <c r="F173" s="7"/>
      <c r="G173" s="7">
        <v>12.59</v>
      </c>
      <c r="H173" s="7">
        <v>55.1</v>
      </c>
      <c r="I173" s="7">
        <v>0.03</v>
      </c>
      <c r="J173" s="7">
        <v>10</v>
      </c>
      <c r="K173" s="7"/>
      <c r="L173" s="7">
        <v>0.1</v>
      </c>
      <c r="M173" s="7">
        <v>27</v>
      </c>
      <c r="N173" s="7">
        <v>43</v>
      </c>
      <c r="O173" s="7">
        <v>14</v>
      </c>
      <c r="P173" s="7">
        <v>1</v>
      </c>
    </row>
    <row r="174" spans="1:16" ht="21.95" customHeight="1" x14ac:dyDescent="0.2">
      <c r="A174" s="8">
        <v>1021</v>
      </c>
      <c r="B174" s="18" t="s">
        <v>62</v>
      </c>
      <c r="C174" s="18"/>
      <c r="D174" s="7">
        <v>250</v>
      </c>
      <c r="E174" s="7">
        <v>3.79</v>
      </c>
      <c r="F174" s="7">
        <v>7</v>
      </c>
      <c r="G174" s="7">
        <v>17.34</v>
      </c>
      <c r="H174" s="7">
        <v>147.5</v>
      </c>
      <c r="I174" s="7">
        <v>0.06</v>
      </c>
      <c r="J174" s="7">
        <v>18.559999999999999</v>
      </c>
      <c r="K174" s="7">
        <v>11</v>
      </c>
      <c r="L174" s="7">
        <v>2.37</v>
      </c>
      <c r="M174" s="7">
        <v>57</v>
      </c>
      <c r="N174" s="7">
        <v>60</v>
      </c>
      <c r="O174" s="7">
        <v>25</v>
      </c>
      <c r="P174" s="7">
        <v>1</v>
      </c>
    </row>
    <row r="175" spans="1:16" ht="11.1" customHeight="1" x14ac:dyDescent="0.2">
      <c r="A175" s="8">
        <v>1053</v>
      </c>
      <c r="B175" s="18" t="s">
        <v>33</v>
      </c>
      <c r="C175" s="18"/>
      <c r="D175" s="7">
        <v>10</v>
      </c>
      <c r="E175" s="7">
        <v>3</v>
      </c>
      <c r="F175" s="7">
        <v>3</v>
      </c>
      <c r="G175" s="7"/>
      <c r="H175" s="7">
        <v>35.200000000000003</v>
      </c>
      <c r="I175" s="7">
        <v>0.01</v>
      </c>
      <c r="J175" s="7"/>
      <c r="K175" s="7"/>
      <c r="L175" s="7">
        <v>0.06</v>
      </c>
      <c r="M175" s="7">
        <v>2</v>
      </c>
      <c r="N175" s="7">
        <v>30</v>
      </c>
      <c r="O175" s="7">
        <v>4</v>
      </c>
      <c r="P175" s="7"/>
    </row>
    <row r="176" spans="1:16" ht="11.1" customHeight="1" x14ac:dyDescent="0.2">
      <c r="A176" s="8">
        <v>1335</v>
      </c>
      <c r="B176" s="18" t="s">
        <v>56</v>
      </c>
      <c r="C176" s="18"/>
      <c r="D176" s="7">
        <v>1</v>
      </c>
      <c r="E176" s="7">
        <v>0.03</v>
      </c>
      <c r="F176" s="7"/>
      <c r="G176" s="7">
        <v>0.05</v>
      </c>
      <c r="H176" s="7">
        <v>0.4</v>
      </c>
      <c r="I176" s="7"/>
      <c r="J176" s="7">
        <v>1</v>
      </c>
      <c r="K176" s="7"/>
      <c r="L176" s="7">
        <v>0.02</v>
      </c>
      <c r="M176" s="7">
        <v>2</v>
      </c>
      <c r="N176" s="7">
        <v>1</v>
      </c>
      <c r="O176" s="7">
        <v>1</v>
      </c>
      <c r="P176" s="7"/>
    </row>
    <row r="177" spans="1:16" ht="11.1" customHeight="1" x14ac:dyDescent="0.2">
      <c r="A177" s="12">
        <v>1454.01</v>
      </c>
      <c r="B177" s="18" t="s">
        <v>93</v>
      </c>
      <c r="C177" s="18"/>
      <c r="D177" s="7">
        <v>250</v>
      </c>
      <c r="E177" s="7">
        <v>15.8</v>
      </c>
      <c r="F177" s="7">
        <v>16</v>
      </c>
      <c r="G177" s="7">
        <v>42.1</v>
      </c>
      <c r="H177" s="7">
        <v>345.6</v>
      </c>
      <c r="I177" s="7">
        <v>0.15</v>
      </c>
      <c r="J177" s="7">
        <v>2.27</v>
      </c>
      <c r="K177" s="7">
        <v>71</v>
      </c>
      <c r="L177" s="7">
        <v>4.29</v>
      </c>
      <c r="M177" s="7">
        <v>38</v>
      </c>
      <c r="N177" s="7">
        <v>98</v>
      </c>
      <c r="O177" s="7">
        <v>17</v>
      </c>
      <c r="P177" s="7">
        <v>1</v>
      </c>
    </row>
    <row r="178" spans="1:16" ht="11.1" customHeight="1" x14ac:dyDescent="0.2">
      <c r="A178" s="7">
        <v>986</v>
      </c>
      <c r="B178" s="18" t="s">
        <v>91</v>
      </c>
      <c r="C178" s="18"/>
      <c r="D178" s="7">
        <v>20</v>
      </c>
      <c r="E178" s="7">
        <v>0.05</v>
      </c>
      <c r="F178" s="7"/>
      <c r="G178" s="7">
        <v>7.0000000000000007E-2</v>
      </c>
      <c r="H178" s="7">
        <v>3.2</v>
      </c>
      <c r="I178" s="7"/>
      <c r="J178" s="7"/>
      <c r="K178" s="7"/>
      <c r="L178" s="7"/>
      <c r="M178" s="7"/>
      <c r="N178" s="7"/>
      <c r="O178" s="7"/>
      <c r="P178" s="7"/>
    </row>
    <row r="179" spans="1:16" ht="11.1" customHeight="1" x14ac:dyDescent="0.2">
      <c r="A179" s="7">
        <v>930</v>
      </c>
      <c r="B179" s="18" t="s">
        <v>35</v>
      </c>
      <c r="C179" s="18"/>
      <c r="D179" s="7">
        <v>200</v>
      </c>
      <c r="E179" s="7">
        <v>0.12</v>
      </c>
      <c r="F179" s="7"/>
      <c r="G179" s="7">
        <v>24.9</v>
      </c>
      <c r="H179" s="7">
        <v>61.1</v>
      </c>
      <c r="I179" s="7"/>
      <c r="J179" s="7">
        <v>24</v>
      </c>
      <c r="K179" s="7"/>
      <c r="L179" s="7">
        <v>0.08</v>
      </c>
      <c r="M179" s="7">
        <v>5</v>
      </c>
      <c r="N179" s="7">
        <v>4</v>
      </c>
      <c r="O179" s="7">
        <v>4</v>
      </c>
      <c r="P179" s="7"/>
    </row>
    <row r="180" spans="1:16" ht="11.1" customHeight="1" x14ac:dyDescent="0.2">
      <c r="A180" s="8">
        <v>1147</v>
      </c>
      <c r="B180" s="18" t="s">
        <v>36</v>
      </c>
      <c r="C180" s="18"/>
      <c r="D180" s="7">
        <v>30</v>
      </c>
      <c r="E180" s="7">
        <v>2.13</v>
      </c>
      <c r="F180" s="7">
        <v>1</v>
      </c>
      <c r="G180" s="7">
        <v>10.63</v>
      </c>
      <c r="H180" s="7">
        <v>64.8</v>
      </c>
      <c r="I180" s="7">
        <v>0.05</v>
      </c>
      <c r="J180" s="7">
        <v>0.01</v>
      </c>
      <c r="K180" s="7"/>
      <c r="L180" s="7"/>
      <c r="M180" s="7">
        <v>6</v>
      </c>
      <c r="N180" s="7"/>
      <c r="O180" s="7">
        <v>9</v>
      </c>
      <c r="P180" s="7">
        <v>1</v>
      </c>
    </row>
    <row r="181" spans="1:16" ht="11.1" customHeight="1" x14ac:dyDescent="0.2">
      <c r="A181" s="7">
        <v>897</v>
      </c>
      <c r="B181" s="18" t="s">
        <v>37</v>
      </c>
      <c r="C181" s="18"/>
      <c r="D181" s="7">
        <v>30</v>
      </c>
      <c r="E181" s="7">
        <v>2.68</v>
      </c>
      <c r="F181" s="7">
        <v>1</v>
      </c>
      <c r="G181" s="7">
        <v>10.88</v>
      </c>
      <c r="H181" s="7">
        <v>68.5</v>
      </c>
      <c r="I181" s="7">
        <v>0.03</v>
      </c>
      <c r="J181" s="7"/>
      <c r="K181" s="7"/>
      <c r="L181" s="7">
        <v>0.28000000000000003</v>
      </c>
      <c r="M181" s="7">
        <v>5</v>
      </c>
      <c r="N181" s="7">
        <v>16</v>
      </c>
      <c r="O181" s="7">
        <v>4</v>
      </c>
      <c r="P181" s="7"/>
    </row>
    <row r="182" spans="1:16" ht="11.1" customHeight="1" x14ac:dyDescent="0.2">
      <c r="A182" s="29" t="s">
        <v>38</v>
      </c>
      <c r="B182" s="29"/>
      <c r="C182" s="29"/>
      <c r="D182" s="29"/>
      <c r="E182" s="7">
        <f t="shared" ref="E182:P182" si="19">SUM(E173:E181)</f>
        <v>28.400000000000002</v>
      </c>
      <c r="F182" s="7">
        <f t="shared" si="19"/>
        <v>28</v>
      </c>
      <c r="G182" s="7">
        <f t="shared" si="19"/>
        <v>118.55999999999997</v>
      </c>
      <c r="H182" s="7">
        <f t="shared" si="19"/>
        <v>781.40000000000009</v>
      </c>
      <c r="I182" s="7">
        <f t="shared" si="19"/>
        <v>0.32999999999999996</v>
      </c>
      <c r="J182" s="7">
        <f t="shared" si="19"/>
        <v>55.839999999999996</v>
      </c>
      <c r="K182" s="7">
        <f t="shared" si="19"/>
        <v>82</v>
      </c>
      <c r="L182" s="7">
        <f t="shared" si="19"/>
        <v>7.2</v>
      </c>
      <c r="M182" s="7">
        <f t="shared" si="19"/>
        <v>142</v>
      </c>
      <c r="N182" s="7">
        <f t="shared" si="19"/>
        <v>252</v>
      </c>
      <c r="O182" s="7">
        <f t="shared" si="19"/>
        <v>78</v>
      </c>
      <c r="P182" s="7">
        <f t="shared" si="19"/>
        <v>4</v>
      </c>
    </row>
    <row r="183" spans="1:16" s="1" customFormat="1" ht="11.1" customHeight="1" x14ac:dyDescent="0.2">
      <c r="A183" s="29" t="s">
        <v>39</v>
      </c>
      <c r="B183" s="29"/>
      <c r="C183" s="29"/>
      <c r="D183" s="29"/>
      <c r="E183" s="7">
        <f t="shared" ref="E183:P183" si="20">E171+E182</f>
        <v>47.382000000000005</v>
      </c>
      <c r="F183" s="7">
        <f t="shared" si="20"/>
        <v>49.948</v>
      </c>
      <c r="G183" s="7">
        <f t="shared" si="20"/>
        <v>213.62699999999995</v>
      </c>
      <c r="H183" s="7">
        <f t="shared" si="20"/>
        <v>1420.1000000000001</v>
      </c>
      <c r="I183" s="7">
        <f t="shared" si="20"/>
        <v>0.86</v>
      </c>
      <c r="J183" s="7">
        <f t="shared" si="20"/>
        <v>75.78</v>
      </c>
      <c r="K183" s="7">
        <f t="shared" si="20"/>
        <v>125</v>
      </c>
      <c r="L183" s="7">
        <f t="shared" si="20"/>
        <v>14.42</v>
      </c>
      <c r="M183" s="7">
        <f t="shared" si="20"/>
        <v>519</v>
      </c>
      <c r="N183" s="7">
        <f t="shared" si="20"/>
        <v>801</v>
      </c>
      <c r="O183" s="7">
        <f t="shared" si="20"/>
        <v>245</v>
      </c>
      <c r="P183" s="7">
        <f t="shared" si="20"/>
        <v>12</v>
      </c>
    </row>
    <row r="184" spans="1:16" ht="11.1" customHeight="1" x14ac:dyDescent="0.2">
      <c r="K184" s="30"/>
      <c r="L184" s="30"/>
      <c r="M184" s="30"/>
      <c r="N184" s="30"/>
      <c r="O184" s="30"/>
      <c r="P184" s="30"/>
    </row>
    <row r="185" spans="1:16" ht="11.1" customHeight="1" x14ac:dyDescent="0.2">
      <c r="A185" s="31" t="s">
        <v>83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</row>
    <row r="186" spans="1:16" ht="11.1" customHeight="1" x14ac:dyDescent="0.2">
      <c r="A186" s="14" t="s">
        <v>120</v>
      </c>
      <c r="E186" s="4" t="s">
        <v>1</v>
      </c>
      <c r="F186" s="22" t="s">
        <v>41</v>
      </c>
      <c r="G186" s="32"/>
      <c r="H186" s="32"/>
      <c r="I186" s="21" t="s">
        <v>3</v>
      </c>
      <c r="J186" s="21"/>
      <c r="K186" s="33" t="s">
        <v>4</v>
      </c>
      <c r="L186" s="33"/>
      <c r="M186" s="33"/>
      <c r="N186" s="33"/>
      <c r="O186" s="33"/>
      <c r="P186" s="33"/>
    </row>
    <row r="187" spans="1:16" ht="11.1" customHeight="1" x14ac:dyDescent="0.2">
      <c r="D187" s="21" t="s">
        <v>5</v>
      </c>
      <c r="E187" s="21"/>
      <c r="F187" s="1">
        <v>2</v>
      </c>
      <c r="I187" s="21" t="s">
        <v>7</v>
      </c>
      <c r="J187" s="21"/>
      <c r="K187" s="22" t="s">
        <v>127</v>
      </c>
      <c r="L187" s="22"/>
      <c r="M187" s="22"/>
      <c r="N187" s="22"/>
      <c r="O187" s="22"/>
      <c r="P187" s="22"/>
    </row>
    <row r="188" spans="1:16" ht="21.95" customHeight="1" x14ac:dyDescent="0.2">
      <c r="A188" s="23" t="s">
        <v>8</v>
      </c>
      <c r="B188" s="23" t="s">
        <v>9</v>
      </c>
      <c r="C188" s="23"/>
      <c r="D188" s="23" t="s">
        <v>10</v>
      </c>
      <c r="E188" s="27" t="s">
        <v>11</v>
      </c>
      <c r="F188" s="27"/>
      <c r="G188" s="27"/>
      <c r="H188" s="23" t="s">
        <v>12</v>
      </c>
      <c r="I188" s="27" t="s">
        <v>13</v>
      </c>
      <c r="J188" s="27"/>
      <c r="K188" s="27"/>
      <c r="L188" s="27"/>
      <c r="M188" s="27" t="s">
        <v>14</v>
      </c>
      <c r="N188" s="27"/>
      <c r="O188" s="27"/>
      <c r="P188" s="27"/>
    </row>
    <row r="189" spans="1:16" ht="21.95" customHeight="1" x14ac:dyDescent="0.2">
      <c r="A189" s="24"/>
      <c r="B189" s="25"/>
      <c r="C189" s="26"/>
      <c r="D189" s="24"/>
      <c r="E189" s="5" t="s">
        <v>15</v>
      </c>
      <c r="F189" s="5" t="s">
        <v>16</v>
      </c>
      <c r="G189" s="5" t="s">
        <v>17</v>
      </c>
      <c r="H189" s="24"/>
      <c r="I189" s="5" t="s">
        <v>18</v>
      </c>
      <c r="J189" s="5" t="s">
        <v>19</v>
      </c>
      <c r="K189" s="5" t="s">
        <v>20</v>
      </c>
      <c r="L189" s="5" t="s">
        <v>21</v>
      </c>
      <c r="M189" s="5" t="s">
        <v>22</v>
      </c>
      <c r="N189" s="5" t="s">
        <v>23</v>
      </c>
      <c r="O189" s="5" t="s">
        <v>24</v>
      </c>
      <c r="P189" s="5" t="s">
        <v>25</v>
      </c>
    </row>
    <row r="190" spans="1:16" ht="11.1" customHeight="1" x14ac:dyDescent="0.2">
      <c r="A190" s="6">
        <v>1</v>
      </c>
      <c r="B190" s="19">
        <v>2</v>
      </c>
      <c r="C190" s="19"/>
      <c r="D190" s="6">
        <v>3</v>
      </c>
      <c r="E190" s="6">
        <v>4</v>
      </c>
      <c r="F190" s="6">
        <v>5</v>
      </c>
      <c r="G190" s="6">
        <v>6</v>
      </c>
      <c r="H190" s="6">
        <v>7</v>
      </c>
      <c r="I190" s="6">
        <v>8</v>
      </c>
      <c r="J190" s="6">
        <v>9</v>
      </c>
      <c r="K190" s="6">
        <v>10</v>
      </c>
      <c r="L190" s="6">
        <v>11</v>
      </c>
      <c r="M190" s="6">
        <v>12</v>
      </c>
      <c r="N190" s="6">
        <v>13</v>
      </c>
      <c r="O190" s="6">
        <v>14</v>
      </c>
      <c r="P190" s="6">
        <v>15</v>
      </c>
    </row>
    <row r="191" spans="1:16" ht="11.1" customHeight="1" x14ac:dyDescent="0.2">
      <c r="A191" s="20" t="s">
        <v>26</v>
      </c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</row>
    <row r="192" spans="1:16" ht="11.1" customHeight="1" x14ac:dyDescent="0.2">
      <c r="A192" s="7">
        <v>835</v>
      </c>
      <c r="B192" s="18" t="s">
        <v>54</v>
      </c>
      <c r="C192" s="18"/>
      <c r="D192" s="7">
        <v>30</v>
      </c>
      <c r="E192" s="7">
        <v>0.33</v>
      </c>
      <c r="F192" s="7"/>
      <c r="G192" s="7">
        <v>4.13</v>
      </c>
      <c r="H192" s="7">
        <v>37.1</v>
      </c>
      <c r="I192" s="7">
        <v>0.02</v>
      </c>
      <c r="J192" s="7">
        <v>7.5</v>
      </c>
      <c r="K192" s="7"/>
      <c r="L192" s="7">
        <v>0.21</v>
      </c>
      <c r="M192" s="7">
        <v>6</v>
      </c>
      <c r="N192" s="7">
        <v>8</v>
      </c>
      <c r="O192" s="7">
        <v>6</v>
      </c>
      <c r="P192" s="7"/>
    </row>
    <row r="193" spans="1:16" ht="21.95" customHeight="1" x14ac:dyDescent="0.2">
      <c r="A193" s="8">
        <v>1028</v>
      </c>
      <c r="B193" s="18" t="s">
        <v>130</v>
      </c>
      <c r="C193" s="18"/>
      <c r="D193" s="7">
        <v>80</v>
      </c>
      <c r="E193" s="7">
        <v>11.57</v>
      </c>
      <c r="F193" s="7">
        <v>9</v>
      </c>
      <c r="G193" s="7">
        <v>7.22</v>
      </c>
      <c r="H193" s="7">
        <v>240</v>
      </c>
      <c r="I193" s="7">
        <v>0.09</v>
      </c>
      <c r="J193" s="7">
        <v>2.1</v>
      </c>
      <c r="K193" s="7">
        <v>62</v>
      </c>
      <c r="L193" s="7">
        <v>1.96</v>
      </c>
      <c r="M193" s="7">
        <v>22</v>
      </c>
      <c r="N193" s="7">
        <v>163</v>
      </c>
      <c r="O193" s="7">
        <v>23</v>
      </c>
      <c r="P193" s="7">
        <v>2</v>
      </c>
    </row>
    <row r="194" spans="1:16" ht="11.1" customHeight="1" x14ac:dyDescent="0.2">
      <c r="A194" s="7">
        <v>995</v>
      </c>
      <c r="B194" s="18" t="s">
        <v>34</v>
      </c>
      <c r="C194" s="18"/>
      <c r="D194" s="7">
        <v>180</v>
      </c>
      <c r="E194" s="7">
        <v>3.97</v>
      </c>
      <c r="F194" s="7">
        <v>7</v>
      </c>
      <c r="G194" s="7">
        <v>26.61</v>
      </c>
      <c r="H194" s="7">
        <v>186</v>
      </c>
      <c r="I194" s="7">
        <v>0.2</v>
      </c>
      <c r="J194" s="7">
        <v>31.26</v>
      </c>
      <c r="K194" s="7">
        <v>36</v>
      </c>
      <c r="L194" s="7">
        <v>0.23</v>
      </c>
      <c r="M194" s="7">
        <v>57</v>
      </c>
      <c r="N194" s="7">
        <v>119</v>
      </c>
      <c r="O194" s="7">
        <v>40</v>
      </c>
      <c r="P194" s="7">
        <v>1</v>
      </c>
    </row>
    <row r="195" spans="1:16" ht="11.1" customHeight="1" x14ac:dyDescent="0.2">
      <c r="A195" s="7">
        <v>971</v>
      </c>
      <c r="B195" s="18" t="s">
        <v>84</v>
      </c>
      <c r="C195" s="18"/>
      <c r="D195" s="7">
        <v>200</v>
      </c>
      <c r="E195" s="7">
        <v>0.1</v>
      </c>
      <c r="F195" s="7"/>
      <c r="G195" s="7">
        <v>12.97</v>
      </c>
      <c r="H195" s="7">
        <v>59.9</v>
      </c>
      <c r="I195" s="7"/>
      <c r="J195" s="7">
        <v>20</v>
      </c>
      <c r="K195" s="7"/>
      <c r="L195" s="7">
        <v>7.0000000000000007E-2</v>
      </c>
      <c r="M195" s="7">
        <v>4</v>
      </c>
      <c r="N195" s="7">
        <v>3</v>
      </c>
      <c r="O195" s="7">
        <v>3</v>
      </c>
      <c r="P195" s="7"/>
    </row>
    <row r="196" spans="1:16" ht="11.1" customHeight="1" x14ac:dyDescent="0.2">
      <c r="A196" s="8">
        <v>1148</v>
      </c>
      <c r="B196" s="18" t="s">
        <v>44</v>
      </c>
      <c r="C196" s="18"/>
      <c r="D196" s="7">
        <v>30</v>
      </c>
      <c r="E196" s="7">
        <v>2.13</v>
      </c>
      <c r="F196" s="7">
        <v>1</v>
      </c>
      <c r="G196" s="7">
        <v>12.13</v>
      </c>
      <c r="H196" s="7">
        <v>64.8</v>
      </c>
      <c r="I196" s="7">
        <v>0.05</v>
      </c>
      <c r="J196" s="7"/>
      <c r="K196" s="7"/>
      <c r="L196" s="7">
        <v>0.35</v>
      </c>
      <c r="M196" s="7">
        <v>9</v>
      </c>
      <c r="N196" s="7">
        <v>40</v>
      </c>
      <c r="O196" s="7">
        <v>12</v>
      </c>
      <c r="P196" s="7">
        <v>1</v>
      </c>
    </row>
    <row r="197" spans="1:16" ht="11.1" customHeight="1" x14ac:dyDescent="0.2">
      <c r="A197" s="7">
        <v>897</v>
      </c>
      <c r="B197" s="18" t="s">
        <v>37</v>
      </c>
      <c r="C197" s="18"/>
      <c r="D197" s="7">
        <v>30</v>
      </c>
      <c r="E197" s="7">
        <v>2.68</v>
      </c>
      <c r="F197" s="7">
        <v>1</v>
      </c>
      <c r="G197" s="7">
        <v>10.88</v>
      </c>
      <c r="H197" s="7">
        <v>68.5</v>
      </c>
      <c r="I197" s="7">
        <v>0.03</v>
      </c>
      <c r="J197" s="7"/>
      <c r="K197" s="7"/>
      <c r="L197" s="7">
        <v>0.28000000000000003</v>
      </c>
      <c r="M197" s="7">
        <v>5</v>
      </c>
      <c r="N197" s="7">
        <v>16</v>
      </c>
      <c r="O197" s="7">
        <v>4</v>
      </c>
      <c r="P197" s="7"/>
    </row>
    <row r="198" spans="1:16" ht="11.1" customHeight="1" x14ac:dyDescent="0.2">
      <c r="A198" s="29" t="s">
        <v>30</v>
      </c>
      <c r="B198" s="29"/>
      <c r="C198" s="29"/>
      <c r="D198" s="29"/>
      <c r="E198" s="7">
        <f>SUM(E192:E197)</f>
        <v>20.78</v>
      </c>
      <c r="F198" s="7">
        <f t="shared" ref="F198:P198" si="21">SUM(F192:F197)</f>
        <v>18</v>
      </c>
      <c r="G198" s="7">
        <f t="shared" si="21"/>
        <v>73.94</v>
      </c>
      <c r="H198" s="7">
        <f t="shared" si="21"/>
        <v>656.3</v>
      </c>
      <c r="I198" s="7">
        <f t="shared" si="21"/>
        <v>0.39</v>
      </c>
      <c r="J198" s="7">
        <f t="shared" si="21"/>
        <v>60.86</v>
      </c>
      <c r="K198" s="7">
        <f t="shared" si="21"/>
        <v>98</v>
      </c>
      <c r="L198" s="7">
        <f t="shared" si="21"/>
        <v>3.0999999999999996</v>
      </c>
      <c r="M198" s="7">
        <f t="shared" si="21"/>
        <v>103</v>
      </c>
      <c r="N198" s="7">
        <f t="shared" si="21"/>
        <v>349</v>
      </c>
      <c r="O198" s="7">
        <f t="shared" si="21"/>
        <v>88</v>
      </c>
      <c r="P198" s="7">
        <f t="shared" si="21"/>
        <v>4</v>
      </c>
    </row>
    <row r="199" spans="1:16" ht="11.1" customHeight="1" x14ac:dyDescent="0.2">
      <c r="A199" s="20" t="s">
        <v>31</v>
      </c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</row>
    <row r="200" spans="1:16" ht="11.1" customHeight="1" x14ac:dyDescent="0.2">
      <c r="A200" s="9">
        <v>1624</v>
      </c>
      <c r="B200" s="17" t="s">
        <v>135</v>
      </c>
      <c r="C200" s="17"/>
      <c r="D200" s="10">
        <v>100</v>
      </c>
      <c r="E200" s="10">
        <v>1.2</v>
      </c>
      <c r="F200" s="10">
        <v>6</v>
      </c>
      <c r="G200" s="10">
        <v>11.2</v>
      </c>
      <c r="H200" s="10">
        <v>104</v>
      </c>
      <c r="I200" s="10">
        <v>0.05</v>
      </c>
      <c r="J200" s="10">
        <v>3</v>
      </c>
      <c r="K200" s="10"/>
      <c r="L200" s="10">
        <v>3</v>
      </c>
      <c r="M200" s="10">
        <v>24</v>
      </c>
      <c r="N200" s="10">
        <v>49</v>
      </c>
      <c r="O200" s="10">
        <v>34</v>
      </c>
      <c r="P200" s="10">
        <v>1</v>
      </c>
    </row>
    <row r="201" spans="1:16" ht="11.1" customHeight="1" x14ac:dyDescent="0.2">
      <c r="A201" s="7">
        <v>157</v>
      </c>
      <c r="B201" s="18" t="s">
        <v>85</v>
      </c>
      <c r="C201" s="18"/>
      <c r="D201" s="7">
        <v>250</v>
      </c>
      <c r="E201" s="7">
        <v>3.89</v>
      </c>
      <c r="F201" s="7">
        <v>8</v>
      </c>
      <c r="G201" s="7">
        <v>9.5399999999999991</v>
      </c>
      <c r="H201" s="7">
        <v>165.7</v>
      </c>
      <c r="I201" s="7">
        <v>0.03</v>
      </c>
      <c r="J201" s="7">
        <v>2.58</v>
      </c>
      <c r="K201" s="7">
        <v>4</v>
      </c>
      <c r="L201" s="7">
        <v>1.88</v>
      </c>
      <c r="M201" s="7">
        <v>19</v>
      </c>
      <c r="N201" s="7">
        <v>62</v>
      </c>
      <c r="O201" s="7">
        <v>10</v>
      </c>
      <c r="P201" s="7">
        <v>1</v>
      </c>
    </row>
    <row r="202" spans="1:16" ht="11.1" customHeight="1" x14ac:dyDescent="0.2">
      <c r="A202" s="8">
        <v>1335</v>
      </c>
      <c r="B202" s="18" t="s">
        <v>56</v>
      </c>
      <c r="C202" s="18"/>
      <c r="D202" s="7">
        <v>1</v>
      </c>
      <c r="E202" s="7">
        <v>0.03</v>
      </c>
      <c r="F202" s="7"/>
      <c r="G202" s="7">
        <v>0.05</v>
      </c>
      <c r="H202" s="7">
        <v>0.4</v>
      </c>
      <c r="I202" s="7"/>
      <c r="J202" s="7">
        <v>1</v>
      </c>
      <c r="K202" s="7"/>
      <c r="L202" s="7">
        <v>0.02</v>
      </c>
      <c r="M202" s="7">
        <v>2</v>
      </c>
      <c r="N202" s="7">
        <v>1</v>
      </c>
      <c r="O202" s="7">
        <v>1</v>
      </c>
      <c r="P202" s="7"/>
    </row>
    <row r="203" spans="1:16" ht="11.1" customHeight="1" x14ac:dyDescent="0.2">
      <c r="A203" s="7">
        <v>442</v>
      </c>
      <c r="B203" s="18" t="s">
        <v>122</v>
      </c>
      <c r="C203" s="18"/>
      <c r="D203" s="7">
        <v>100</v>
      </c>
      <c r="E203" s="7">
        <v>14.95</v>
      </c>
      <c r="F203" s="7">
        <v>10</v>
      </c>
      <c r="G203" s="7">
        <v>8.3000000000000007</v>
      </c>
      <c r="H203" s="7">
        <v>198.7</v>
      </c>
      <c r="I203" s="7">
        <v>0.06</v>
      </c>
      <c r="J203" s="7">
        <v>2.8</v>
      </c>
      <c r="K203" s="7">
        <v>27</v>
      </c>
      <c r="L203" s="7">
        <v>0.52</v>
      </c>
      <c r="M203" s="7">
        <v>13</v>
      </c>
      <c r="N203" s="7">
        <v>159</v>
      </c>
      <c r="O203" s="7">
        <v>23</v>
      </c>
      <c r="P203" s="7">
        <v>2</v>
      </c>
    </row>
    <row r="204" spans="1:16" ht="11.1" customHeight="1" x14ac:dyDescent="0.2">
      <c r="A204" s="7">
        <v>512</v>
      </c>
      <c r="B204" s="18" t="s">
        <v>42</v>
      </c>
      <c r="C204" s="18"/>
      <c r="D204" s="7">
        <v>180</v>
      </c>
      <c r="E204" s="7">
        <v>4.01</v>
      </c>
      <c r="F204" s="7">
        <v>7</v>
      </c>
      <c r="G204" s="7">
        <v>42.01</v>
      </c>
      <c r="H204" s="7">
        <v>189.6</v>
      </c>
      <c r="I204" s="7">
        <v>0.05</v>
      </c>
      <c r="J204" s="7"/>
      <c r="K204" s="7">
        <v>28</v>
      </c>
      <c r="L204" s="7">
        <v>0.32</v>
      </c>
      <c r="M204" s="7">
        <v>6</v>
      </c>
      <c r="N204" s="7">
        <v>96</v>
      </c>
      <c r="O204" s="7">
        <v>32</v>
      </c>
      <c r="P204" s="7">
        <v>1</v>
      </c>
    </row>
    <row r="205" spans="1:16" ht="11.1" customHeight="1" x14ac:dyDescent="0.2">
      <c r="A205" s="8">
        <v>1441</v>
      </c>
      <c r="B205" s="18" t="s">
        <v>86</v>
      </c>
      <c r="C205" s="18"/>
      <c r="D205" s="7">
        <v>200</v>
      </c>
      <c r="E205" s="7">
        <v>0.5</v>
      </c>
      <c r="F205" s="7"/>
      <c r="G205" s="7">
        <v>34.14</v>
      </c>
      <c r="H205" s="7">
        <v>142</v>
      </c>
      <c r="I205" s="7">
        <v>0.02</v>
      </c>
      <c r="J205" s="7">
        <v>30</v>
      </c>
      <c r="K205" s="7"/>
      <c r="L205" s="7">
        <v>0.1</v>
      </c>
      <c r="M205" s="7">
        <v>18</v>
      </c>
      <c r="N205" s="7">
        <v>12</v>
      </c>
      <c r="O205" s="7">
        <v>7</v>
      </c>
      <c r="P205" s="7"/>
    </row>
    <row r="206" spans="1:16" ht="11.1" customHeight="1" x14ac:dyDescent="0.2">
      <c r="A206" s="8">
        <v>1147</v>
      </c>
      <c r="B206" s="18" t="s">
        <v>36</v>
      </c>
      <c r="C206" s="18"/>
      <c r="D206" s="7">
        <v>30</v>
      </c>
      <c r="E206" s="7">
        <v>2.13</v>
      </c>
      <c r="F206" s="7">
        <v>1</v>
      </c>
      <c r="G206" s="7">
        <v>10.63</v>
      </c>
      <c r="H206" s="7">
        <v>64.8</v>
      </c>
      <c r="I206" s="7">
        <v>0.05</v>
      </c>
      <c r="J206" s="7">
        <v>0.01</v>
      </c>
      <c r="K206" s="7"/>
      <c r="L206" s="7"/>
      <c r="M206" s="7">
        <v>6</v>
      </c>
      <c r="N206" s="7"/>
      <c r="O206" s="7">
        <v>9</v>
      </c>
      <c r="P206" s="7">
        <v>1</v>
      </c>
    </row>
    <row r="207" spans="1:16" ht="11.1" customHeight="1" x14ac:dyDescent="0.2">
      <c r="A207" s="7">
        <v>897</v>
      </c>
      <c r="B207" s="18" t="s">
        <v>37</v>
      </c>
      <c r="C207" s="18"/>
      <c r="D207" s="7">
        <v>30</v>
      </c>
      <c r="E207" s="7">
        <v>2.68</v>
      </c>
      <c r="F207" s="7">
        <v>1</v>
      </c>
      <c r="G207" s="7">
        <v>10.88</v>
      </c>
      <c r="H207" s="7">
        <v>68.5</v>
      </c>
      <c r="I207" s="7">
        <v>0.03</v>
      </c>
      <c r="J207" s="7"/>
      <c r="K207" s="7"/>
      <c r="L207" s="7">
        <v>0.28000000000000003</v>
      </c>
      <c r="M207" s="7">
        <v>5</v>
      </c>
      <c r="N207" s="7">
        <v>16</v>
      </c>
      <c r="O207" s="7">
        <v>4</v>
      </c>
      <c r="P207" s="7"/>
    </row>
    <row r="208" spans="1:16" ht="11.1" customHeight="1" x14ac:dyDescent="0.2">
      <c r="A208" s="29" t="s">
        <v>38</v>
      </c>
      <c r="B208" s="29"/>
      <c r="C208" s="29"/>
      <c r="D208" s="29"/>
      <c r="E208" s="7">
        <f>SUM(E200:E207)</f>
        <v>29.389999999999997</v>
      </c>
      <c r="F208" s="7">
        <f t="shared" ref="F208:P208" si="22">SUM(F200:F207)</f>
        <v>33</v>
      </c>
      <c r="G208" s="7">
        <f t="shared" si="22"/>
        <v>126.74999999999999</v>
      </c>
      <c r="H208" s="7">
        <f t="shared" si="22"/>
        <v>933.69999999999993</v>
      </c>
      <c r="I208" s="7">
        <f t="shared" si="22"/>
        <v>0.29000000000000004</v>
      </c>
      <c r="J208" s="7">
        <f t="shared" si="22"/>
        <v>39.389999999999993</v>
      </c>
      <c r="K208" s="7">
        <f t="shared" si="22"/>
        <v>59</v>
      </c>
      <c r="L208" s="7">
        <f t="shared" si="22"/>
        <v>6.12</v>
      </c>
      <c r="M208" s="7">
        <f t="shared" si="22"/>
        <v>93</v>
      </c>
      <c r="N208" s="7">
        <f t="shared" si="22"/>
        <v>395</v>
      </c>
      <c r="O208" s="7">
        <f t="shared" si="22"/>
        <v>120</v>
      </c>
      <c r="P208" s="7">
        <f t="shared" si="22"/>
        <v>6</v>
      </c>
    </row>
    <row r="209" spans="1:16" s="1" customFormat="1" ht="11.1" customHeight="1" x14ac:dyDescent="0.2">
      <c r="A209" s="29" t="s">
        <v>39</v>
      </c>
      <c r="B209" s="29"/>
      <c r="C209" s="29"/>
      <c r="D209" s="29"/>
      <c r="E209" s="7">
        <f>E198+E208</f>
        <v>50.17</v>
      </c>
      <c r="F209" s="7">
        <f t="shared" ref="F209:P209" si="23">F198+F208</f>
        <v>51</v>
      </c>
      <c r="G209" s="7">
        <f t="shared" si="23"/>
        <v>200.69</v>
      </c>
      <c r="H209" s="7">
        <f t="shared" si="23"/>
        <v>1590</v>
      </c>
      <c r="I209" s="7">
        <f t="shared" si="23"/>
        <v>0.68</v>
      </c>
      <c r="J209" s="7">
        <f t="shared" si="23"/>
        <v>100.25</v>
      </c>
      <c r="K209" s="7">
        <f t="shared" si="23"/>
        <v>157</v>
      </c>
      <c r="L209" s="7">
        <f t="shared" si="23"/>
        <v>9.2199999999999989</v>
      </c>
      <c r="M209" s="7">
        <f t="shared" si="23"/>
        <v>196</v>
      </c>
      <c r="N209" s="7">
        <f t="shared" si="23"/>
        <v>744</v>
      </c>
      <c r="O209" s="7">
        <f t="shared" si="23"/>
        <v>208</v>
      </c>
      <c r="P209" s="7">
        <f t="shared" si="23"/>
        <v>10</v>
      </c>
    </row>
    <row r="210" spans="1:16" ht="11.1" customHeight="1" x14ac:dyDescent="0.2">
      <c r="K210" s="30"/>
      <c r="L210" s="30"/>
      <c r="M210" s="30"/>
      <c r="N210" s="30"/>
      <c r="O210" s="30"/>
      <c r="P210" s="30"/>
    </row>
    <row r="211" spans="1:16" ht="11.1" customHeight="1" x14ac:dyDescent="0.2">
      <c r="A211" s="31" t="s">
        <v>87</v>
      </c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</row>
    <row r="212" spans="1:16" ht="11.1" customHeight="1" x14ac:dyDescent="0.2">
      <c r="A212" s="14" t="s">
        <v>120</v>
      </c>
      <c r="E212" s="4" t="s">
        <v>1</v>
      </c>
      <c r="F212" s="22" t="s">
        <v>49</v>
      </c>
      <c r="G212" s="32"/>
      <c r="H212" s="32"/>
      <c r="I212" s="21" t="s">
        <v>3</v>
      </c>
      <c r="J212" s="21"/>
      <c r="K212" s="33" t="s">
        <v>4</v>
      </c>
      <c r="L212" s="33"/>
      <c r="M212" s="33"/>
      <c r="N212" s="33"/>
      <c r="O212" s="33"/>
      <c r="P212" s="33"/>
    </row>
    <row r="213" spans="1:16" ht="11.1" customHeight="1" x14ac:dyDescent="0.2">
      <c r="D213" s="21" t="s">
        <v>5</v>
      </c>
      <c r="E213" s="21"/>
      <c r="F213" s="1">
        <v>2</v>
      </c>
      <c r="I213" s="21" t="s">
        <v>7</v>
      </c>
      <c r="J213" s="21"/>
      <c r="K213" s="22" t="s">
        <v>127</v>
      </c>
      <c r="L213" s="22"/>
      <c r="M213" s="22"/>
      <c r="N213" s="22"/>
      <c r="O213" s="22"/>
      <c r="P213" s="22"/>
    </row>
    <row r="214" spans="1:16" ht="21.95" customHeight="1" x14ac:dyDescent="0.2">
      <c r="A214" s="23" t="s">
        <v>8</v>
      </c>
      <c r="B214" s="23" t="s">
        <v>9</v>
      </c>
      <c r="C214" s="23"/>
      <c r="D214" s="23" t="s">
        <v>10</v>
      </c>
      <c r="E214" s="27" t="s">
        <v>11</v>
      </c>
      <c r="F214" s="27"/>
      <c r="G214" s="27"/>
      <c r="H214" s="23" t="s">
        <v>12</v>
      </c>
      <c r="I214" s="27" t="s">
        <v>13</v>
      </c>
      <c r="J214" s="27"/>
      <c r="K214" s="27"/>
      <c r="L214" s="27"/>
      <c r="M214" s="27" t="s">
        <v>14</v>
      </c>
      <c r="N214" s="27"/>
      <c r="O214" s="27"/>
      <c r="P214" s="27"/>
    </row>
    <row r="215" spans="1:16" ht="21.95" customHeight="1" x14ac:dyDescent="0.2">
      <c r="A215" s="24"/>
      <c r="B215" s="25"/>
      <c r="C215" s="26"/>
      <c r="D215" s="24"/>
      <c r="E215" s="5" t="s">
        <v>15</v>
      </c>
      <c r="F215" s="5" t="s">
        <v>16</v>
      </c>
      <c r="G215" s="5" t="s">
        <v>17</v>
      </c>
      <c r="H215" s="24"/>
      <c r="I215" s="5" t="s">
        <v>18</v>
      </c>
      <c r="J215" s="5" t="s">
        <v>19</v>
      </c>
      <c r="K215" s="5" t="s">
        <v>20</v>
      </c>
      <c r="L215" s="5" t="s">
        <v>21</v>
      </c>
      <c r="M215" s="5" t="s">
        <v>22</v>
      </c>
      <c r="N215" s="5" t="s">
        <v>23</v>
      </c>
      <c r="O215" s="5" t="s">
        <v>24</v>
      </c>
      <c r="P215" s="5" t="s">
        <v>25</v>
      </c>
    </row>
    <row r="216" spans="1:16" ht="11.1" customHeight="1" x14ac:dyDescent="0.2">
      <c r="A216" s="6">
        <v>1</v>
      </c>
      <c r="B216" s="19">
        <v>2</v>
      </c>
      <c r="C216" s="19"/>
      <c r="D216" s="6">
        <v>3</v>
      </c>
      <c r="E216" s="6">
        <v>4</v>
      </c>
      <c r="F216" s="6">
        <v>5</v>
      </c>
      <c r="G216" s="6">
        <v>6</v>
      </c>
      <c r="H216" s="6">
        <v>7</v>
      </c>
      <c r="I216" s="6">
        <v>8</v>
      </c>
      <c r="J216" s="6">
        <v>9</v>
      </c>
      <c r="K216" s="6">
        <v>10</v>
      </c>
      <c r="L216" s="6">
        <v>11</v>
      </c>
      <c r="M216" s="6">
        <v>12</v>
      </c>
      <c r="N216" s="6">
        <v>13</v>
      </c>
      <c r="O216" s="6">
        <v>14</v>
      </c>
      <c r="P216" s="6">
        <v>15</v>
      </c>
    </row>
    <row r="217" spans="1:16" ht="11.1" customHeight="1" x14ac:dyDescent="0.2">
      <c r="A217" s="20" t="s">
        <v>26</v>
      </c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</row>
    <row r="218" spans="1:16" ht="11.1" customHeight="1" x14ac:dyDescent="0.2">
      <c r="A218" s="7">
        <v>836</v>
      </c>
      <c r="B218" s="18" t="s">
        <v>50</v>
      </c>
      <c r="C218" s="18"/>
      <c r="D218" s="7">
        <v>30</v>
      </c>
      <c r="E218" s="7">
        <v>0.24</v>
      </c>
      <c r="F218" s="7"/>
      <c r="G218" s="7">
        <v>3.78</v>
      </c>
      <c r="H218" s="7">
        <v>16.5</v>
      </c>
      <c r="I218" s="7">
        <v>0.01</v>
      </c>
      <c r="J218" s="7">
        <v>3</v>
      </c>
      <c r="K218" s="7"/>
      <c r="L218" s="7">
        <v>0.03</v>
      </c>
      <c r="M218" s="7">
        <v>8</v>
      </c>
      <c r="N218" s="7">
        <v>13</v>
      </c>
      <c r="O218" s="7">
        <v>4</v>
      </c>
      <c r="P218" s="7"/>
    </row>
    <row r="219" spans="1:16" ht="11.1" customHeight="1" x14ac:dyDescent="0.2">
      <c r="A219" s="8">
        <v>1105</v>
      </c>
      <c r="B219" s="18" t="s">
        <v>88</v>
      </c>
      <c r="C219" s="18"/>
      <c r="D219" s="7">
        <v>100</v>
      </c>
      <c r="E219" s="7">
        <v>9.6999999999999993</v>
      </c>
      <c r="F219" s="7">
        <v>7</v>
      </c>
      <c r="G219" s="7">
        <v>3.83</v>
      </c>
      <c r="H219" s="7">
        <v>136.69999999999999</v>
      </c>
      <c r="I219" s="7">
        <v>0.08</v>
      </c>
      <c r="J219" s="7">
        <v>2.39</v>
      </c>
      <c r="K219" s="7">
        <v>64</v>
      </c>
      <c r="L219" s="7">
        <v>2.73</v>
      </c>
      <c r="M219" s="7">
        <v>29</v>
      </c>
      <c r="N219" s="7">
        <v>162</v>
      </c>
      <c r="O219" s="7">
        <v>20</v>
      </c>
      <c r="P219" s="7">
        <v>2</v>
      </c>
    </row>
    <row r="220" spans="1:16" ht="21.95" customHeight="1" x14ac:dyDescent="0.2">
      <c r="A220" s="7">
        <v>516</v>
      </c>
      <c r="B220" s="18" t="s">
        <v>57</v>
      </c>
      <c r="C220" s="18"/>
      <c r="D220" s="7">
        <v>180</v>
      </c>
      <c r="E220" s="7">
        <v>7.1</v>
      </c>
      <c r="F220" s="7">
        <v>6</v>
      </c>
      <c r="G220" s="7">
        <v>38.6</v>
      </c>
      <c r="H220" s="7">
        <v>205.7</v>
      </c>
      <c r="I220" s="7">
        <v>0.16</v>
      </c>
      <c r="J220" s="7"/>
      <c r="K220" s="7">
        <v>28</v>
      </c>
      <c r="L220" s="7">
        <v>11.4</v>
      </c>
      <c r="M220" s="7">
        <v>17</v>
      </c>
      <c r="N220" s="7">
        <v>75</v>
      </c>
      <c r="O220" s="7">
        <v>28</v>
      </c>
      <c r="P220" s="7">
        <v>2</v>
      </c>
    </row>
    <row r="221" spans="1:16" ht="11.1" customHeight="1" x14ac:dyDescent="0.2">
      <c r="A221" s="8">
        <v>1110</v>
      </c>
      <c r="B221" s="18" t="s">
        <v>53</v>
      </c>
      <c r="C221" s="18"/>
      <c r="D221" s="7">
        <v>200</v>
      </c>
      <c r="E221" s="7">
        <v>2.2999999999999998</v>
      </c>
      <c r="F221" s="7">
        <v>2.6</v>
      </c>
      <c r="G221" s="7">
        <v>12.85</v>
      </c>
      <c r="H221" s="7">
        <v>84</v>
      </c>
      <c r="I221" s="7">
        <v>0.05</v>
      </c>
      <c r="J221" s="7">
        <v>1.56</v>
      </c>
      <c r="K221" s="7">
        <v>24</v>
      </c>
      <c r="L221" s="7">
        <v>7.0000000000000007E-2</v>
      </c>
      <c r="M221" s="7">
        <v>148</v>
      </c>
      <c r="N221" s="7">
        <v>113</v>
      </c>
      <c r="O221" s="7">
        <v>22</v>
      </c>
      <c r="P221" s="7"/>
    </row>
    <row r="222" spans="1:16" ht="11.1" customHeight="1" x14ac:dyDescent="0.2">
      <c r="A222" s="7">
        <v>897</v>
      </c>
      <c r="B222" s="18" t="s">
        <v>37</v>
      </c>
      <c r="C222" s="18"/>
      <c r="D222" s="7">
        <v>25</v>
      </c>
      <c r="E222" s="7">
        <v>2.68</v>
      </c>
      <c r="F222" s="7">
        <v>1</v>
      </c>
      <c r="G222" s="7">
        <v>10.88</v>
      </c>
      <c r="H222" s="7">
        <v>68.5</v>
      </c>
      <c r="I222" s="7">
        <v>0.03</v>
      </c>
      <c r="J222" s="7"/>
      <c r="K222" s="7"/>
      <c r="L222" s="7">
        <v>0.28000000000000003</v>
      </c>
      <c r="M222" s="7">
        <v>5</v>
      </c>
      <c r="N222" s="7">
        <v>16</v>
      </c>
      <c r="O222" s="7">
        <v>4</v>
      </c>
      <c r="P222" s="7"/>
    </row>
    <row r="223" spans="1:16" ht="11.1" customHeight="1" x14ac:dyDescent="0.2">
      <c r="A223" s="7">
        <v>976.03</v>
      </c>
      <c r="B223" s="18" t="s">
        <v>106</v>
      </c>
      <c r="C223" s="18"/>
      <c r="D223" s="7">
        <v>150</v>
      </c>
      <c r="E223" s="7">
        <v>0.6</v>
      </c>
      <c r="F223" s="7">
        <v>1</v>
      </c>
      <c r="G223" s="7">
        <v>14.7</v>
      </c>
      <c r="H223" s="7">
        <v>70.5</v>
      </c>
      <c r="I223" s="7">
        <v>0.05</v>
      </c>
      <c r="J223" s="7">
        <v>15</v>
      </c>
      <c r="K223" s="7"/>
      <c r="L223" s="7">
        <v>0.3</v>
      </c>
      <c r="M223" s="7">
        <v>24</v>
      </c>
      <c r="N223" s="7">
        <v>17</v>
      </c>
      <c r="O223" s="7">
        <v>14</v>
      </c>
      <c r="P223" s="7">
        <v>3</v>
      </c>
    </row>
    <row r="224" spans="1:16" ht="11.1" customHeight="1" x14ac:dyDescent="0.2">
      <c r="A224" s="29" t="s">
        <v>30</v>
      </c>
      <c r="B224" s="29"/>
      <c r="C224" s="29"/>
      <c r="D224" s="29"/>
      <c r="E224" s="7">
        <f>SUM(E218:E223)</f>
        <v>22.62</v>
      </c>
      <c r="F224" s="7">
        <f t="shared" ref="F224:P224" si="24">SUM(F218:F223)</f>
        <v>17.600000000000001</v>
      </c>
      <c r="G224" s="7">
        <f t="shared" si="24"/>
        <v>84.64</v>
      </c>
      <c r="H224" s="7">
        <f t="shared" si="24"/>
        <v>581.9</v>
      </c>
      <c r="I224" s="7">
        <f t="shared" si="24"/>
        <v>0.37999999999999995</v>
      </c>
      <c r="J224" s="7">
        <f t="shared" si="24"/>
        <v>21.950000000000003</v>
      </c>
      <c r="K224" s="7">
        <f t="shared" si="24"/>
        <v>116</v>
      </c>
      <c r="L224" s="7">
        <f t="shared" si="24"/>
        <v>14.81</v>
      </c>
      <c r="M224" s="7">
        <f t="shared" si="24"/>
        <v>231</v>
      </c>
      <c r="N224" s="7">
        <f t="shared" si="24"/>
        <v>396</v>
      </c>
      <c r="O224" s="7">
        <f t="shared" si="24"/>
        <v>92</v>
      </c>
      <c r="P224" s="7">
        <f t="shared" si="24"/>
        <v>7</v>
      </c>
    </row>
    <row r="225" spans="1:16" ht="11.1" customHeight="1" x14ac:dyDescent="0.2">
      <c r="A225" s="20" t="s">
        <v>31</v>
      </c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</row>
    <row r="226" spans="1:16" ht="11.1" customHeight="1" x14ac:dyDescent="0.2">
      <c r="A226" s="7">
        <v>835</v>
      </c>
      <c r="B226" s="18" t="s">
        <v>54</v>
      </c>
      <c r="C226" s="18"/>
      <c r="D226" s="7">
        <v>100</v>
      </c>
      <c r="E226" s="7">
        <v>1.1000000000000001</v>
      </c>
      <c r="F226" s="7"/>
      <c r="G226" s="7">
        <v>13.76</v>
      </c>
      <c r="H226" s="7">
        <v>123.8</v>
      </c>
      <c r="I226" s="7">
        <v>0.06</v>
      </c>
      <c r="J226" s="7">
        <v>25</v>
      </c>
      <c r="K226" s="7"/>
      <c r="L226" s="7">
        <v>0.7</v>
      </c>
      <c r="M226" s="7">
        <v>20</v>
      </c>
      <c r="N226" s="7">
        <v>27</v>
      </c>
      <c r="O226" s="7">
        <v>20</v>
      </c>
      <c r="P226" s="7">
        <v>1</v>
      </c>
    </row>
    <row r="227" spans="1:16" ht="11.1" customHeight="1" x14ac:dyDescent="0.2">
      <c r="A227" s="7">
        <v>139</v>
      </c>
      <c r="B227" s="18" t="s">
        <v>77</v>
      </c>
      <c r="C227" s="18"/>
      <c r="D227" s="7">
        <v>250</v>
      </c>
      <c r="E227" s="7">
        <v>4.5</v>
      </c>
      <c r="F227" s="7">
        <v>8</v>
      </c>
      <c r="G227" s="7">
        <v>12.5</v>
      </c>
      <c r="H227" s="7">
        <v>134.6</v>
      </c>
      <c r="I227" s="7">
        <v>0.23</v>
      </c>
      <c r="J227" s="7">
        <v>11.56</v>
      </c>
      <c r="K227" s="7"/>
      <c r="L227" s="7">
        <v>2.4500000000000002</v>
      </c>
      <c r="M227" s="7">
        <v>44</v>
      </c>
      <c r="N227" s="7">
        <v>108</v>
      </c>
      <c r="O227" s="7">
        <v>39</v>
      </c>
      <c r="P227" s="7">
        <v>2</v>
      </c>
    </row>
    <row r="228" spans="1:16" ht="21.95" customHeight="1" x14ac:dyDescent="0.2">
      <c r="A228" s="8">
        <v>1052</v>
      </c>
      <c r="B228" s="18" t="s">
        <v>71</v>
      </c>
      <c r="C228" s="18"/>
      <c r="D228" s="7">
        <v>10</v>
      </c>
      <c r="E228" s="7">
        <v>2.29</v>
      </c>
      <c r="F228" s="7">
        <v>2</v>
      </c>
      <c r="G228" s="7">
        <v>0.09</v>
      </c>
      <c r="H228" s="7">
        <v>23.6</v>
      </c>
      <c r="I228" s="7">
        <v>0.01</v>
      </c>
      <c r="J228" s="7">
        <v>0.33</v>
      </c>
      <c r="K228" s="7">
        <v>9</v>
      </c>
      <c r="L228" s="7">
        <v>0.06</v>
      </c>
      <c r="M228" s="7">
        <v>3</v>
      </c>
      <c r="N228" s="7">
        <v>21</v>
      </c>
      <c r="O228" s="7">
        <v>2</v>
      </c>
      <c r="P228" s="7"/>
    </row>
    <row r="229" spans="1:16" ht="11.1" customHeight="1" x14ac:dyDescent="0.2">
      <c r="A229" s="8">
        <v>1335</v>
      </c>
      <c r="B229" s="18" t="s">
        <v>56</v>
      </c>
      <c r="C229" s="18"/>
      <c r="D229" s="7">
        <v>1</v>
      </c>
      <c r="E229" s="7">
        <v>0.03</v>
      </c>
      <c r="F229" s="7"/>
      <c r="G229" s="7">
        <v>0.05</v>
      </c>
      <c r="H229" s="7">
        <v>0.4</v>
      </c>
      <c r="I229" s="7"/>
      <c r="J229" s="7">
        <v>1</v>
      </c>
      <c r="K229" s="7"/>
      <c r="L229" s="7">
        <v>0.02</v>
      </c>
      <c r="M229" s="7">
        <v>2</v>
      </c>
      <c r="N229" s="7">
        <v>1</v>
      </c>
      <c r="O229" s="7">
        <v>1</v>
      </c>
      <c r="P229" s="7"/>
    </row>
    <row r="230" spans="1:16" ht="21.75" customHeight="1" x14ac:dyDescent="0.2">
      <c r="A230" s="9">
        <v>1308</v>
      </c>
      <c r="B230" s="17" t="s">
        <v>137</v>
      </c>
      <c r="C230" s="17"/>
      <c r="D230" s="10">
        <v>100</v>
      </c>
      <c r="E230" s="7">
        <v>8</v>
      </c>
      <c r="F230" s="7">
        <v>8</v>
      </c>
      <c r="G230" s="7">
        <v>10.07</v>
      </c>
      <c r="H230" s="7">
        <v>138.4</v>
      </c>
      <c r="I230" s="7">
        <v>0.09</v>
      </c>
      <c r="J230" s="7">
        <v>3.89</v>
      </c>
      <c r="K230" s="7">
        <v>82</v>
      </c>
      <c r="L230" s="7">
        <v>2.83</v>
      </c>
      <c r="M230" s="7">
        <v>109</v>
      </c>
      <c r="N230" s="7">
        <v>215</v>
      </c>
      <c r="O230" s="7">
        <v>25</v>
      </c>
      <c r="P230" s="7">
        <v>2</v>
      </c>
    </row>
    <row r="231" spans="1:16" ht="11.1" customHeight="1" x14ac:dyDescent="0.2">
      <c r="A231" s="7">
        <v>998</v>
      </c>
      <c r="B231" s="18" t="s">
        <v>52</v>
      </c>
      <c r="C231" s="18"/>
      <c r="D231" s="7">
        <v>180</v>
      </c>
      <c r="E231" s="7">
        <v>7.98</v>
      </c>
      <c r="F231" s="7">
        <v>7</v>
      </c>
      <c r="G231" s="7">
        <v>45.2</v>
      </c>
      <c r="H231" s="7">
        <v>245.1</v>
      </c>
      <c r="I231" s="7">
        <v>0.21</v>
      </c>
      <c r="J231" s="7"/>
      <c r="K231" s="7">
        <v>28</v>
      </c>
      <c r="L231" s="7">
        <v>0.62</v>
      </c>
      <c r="M231" s="7">
        <v>57</v>
      </c>
      <c r="N231" s="7">
        <v>235</v>
      </c>
      <c r="O231" s="7">
        <v>179</v>
      </c>
      <c r="P231" s="7">
        <v>6</v>
      </c>
    </row>
    <row r="232" spans="1:16" ht="11.1" customHeight="1" x14ac:dyDescent="0.2">
      <c r="A232" s="7">
        <v>706.01</v>
      </c>
      <c r="B232" s="18" t="s">
        <v>72</v>
      </c>
      <c r="C232" s="18"/>
      <c r="D232" s="7">
        <v>200</v>
      </c>
      <c r="E232" s="7">
        <v>1.2</v>
      </c>
      <c r="F232" s="7"/>
      <c r="G232" s="7">
        <v>25</v>
      </c>
      <c r="H232" s="7">
        <v>114.5</v>
      </c>
      <c r="I232" s="7">
        <v>0.02</v>
      </c>
      <c r="J232" s="7">
        <v>12.5</v>
      </c>
      <c r="K232" s="7"/>
      <c r="L232" s="7"/>
      <c r="M232" s="7">
        <v>24</v>
      </c>
      <c r="N232" s="7">
        <v>27</v>
      </c>
      <c r="O232" s="7">
        <v>6</v>
      </c>
      <c r="P232" s="7">
        <v>2</v>
      </c>
    </row>
    <row r="233" spans="1:16" ht="11.1" customHeight="1" x14ac:dyDescent="0.2">
      <c r="A233" s="8">
        <v>1147</v>
      </c>
      <c r="B233" s="18" t="s">
        <v>36</v>
      </c>
      <c r="C233" s="18"/>
      <c r="D233" s="7">
        <v>30</v>
      </c>
      <c r="E233" s="7">
        <v>2.13</v>
      </c>
      <c r="F233" s="7">
        <v>1</v>
      </c>
      <c r="G233" s="7">
        <v>10.63</v>
      </c>
      <c r="H233" s="7">
        <v>64.8</v>
      </c>
      <c r="I233" s="7">
        <v>0.05</v>
      </c>
      <c r="J233" s="7">
        <v>0.01</v>
      </c>
      <c r="K233" s="7"/>
      <c r="L233" s="7"/>
      <c r="M233" s="7">
        <v>6</v>
      </c>
      <c r="N233" s="7"/>
      <c r="O233" s="7">
        <v>9</v>
      </c>
      <c r="P233" s="7">
        <v>1</v>
      </c>
    </row>
    <row r="234" spans="1:16" ht="11.1" customHeight="1" x14ac:dyDescent="0.2">
      <c r="A234" s="7">
        <v>897</v>
      </c>
      <c r="B234" s="18" t="s">
        <v>37</v>
      </c>
      <c r="C234" s="18"/>
      <c r="D234" s="7">
        <v>30</v>
      </c>
      <c r="E234" s="7">
        <v>2.68</v>
      </c>
      <c r="F234" s="7">
        <v>1</v>
      </c>
      <c r="G234" s="7">
        <v>10.88</v>
      </c>
      <c r="H234" s="7">
        <v>68.5</v>
      </c>
      <c r="I234" s="7">
        <v>0.03</v>
      </c>
      <c r="J234" s="7"/>
      <c r="K234" s="7"/>
      <c r="L234" s="7">
        <v>0.28000000000000003</v>
      </c>
      <c r="M234" s="7">
        <v>5</v>
      </c>
      <c r="N234" s="7">
        <v>16</v>
      </c>
      <c r="O234" s="7">
        <v>4</v>
      </c>
      <c r="P234" s="7"/>
    </row>
    <row r="235" spans="1:16" ht="11.1" customHeight="1" x14ac:dyDescent="0.2">
      <c r="A235" s="7">
        <v>677.23</v>
      </c>
      <c r="B235" s="28" t="s">
        <v>114</v>
      </c>
      <c r="C235" s="18"/>
      <c r="D235" s="7">
        <v>80</v>
      </c>
      <c r="E235" s="7">
        <v>2.8</v>
      </c>
      <c r="F235" s="7">
        <v>5</v>
      </c>
      <c r="G235" s="7">
        <v>10.9</v>
      </c>
      <c r="H235" s="7">
        <v>84.7</v>
      </c>
      <c r="I235" s="7">
        <v>0.15</v>
      </c>
      <c r="J235" s="7">
        <v>51.85</v>
      </c>
      <c r="K235" s="7">
        <v>74</v>
      </c>
      <c r="L235" s="7">
        <v>1.19</v>
      </c>
      <c r="M235" s="7">
        <v>103</v>
      </c>
      <c r="N235" s="7">
        <v>114</v>
      </c>
      <c r="O235" s="7">
        <v>50</v>
      </c>
      <c r="P235" s="7">
        <v>13</v>
      </c>
    </row>
    <row r="236" spans="1:16" ht="11.1" customHeight="1" x14ac:dyDescent="0.2">
      <c r="A236" s="29" t="s">
        <v>38</v>
      </c>
      <c r="B236" s="29"/>
      <c r="C236" s="29"/>
      <c r="D236" s="29"/>
      <c r="E236" s="7">
        <f>SUM(E226:E235)</f>
        <v>32.709999999999994</v>
      </c>
      <c r="F236" s="7">
        <f t="shared" ref="F236:P236" si="25">SUM(F226:F235)</f>
        <v>32</v>
      </c>
      <c r="G236" s="7">
        <f t="shared" si="25"/>
        <v>139.08000000000001</v>
      </c>
      <c r="H236" s="7">
        <f t="shared" si="25"/>
        <v>998.4</v>
      </c>
      <c r="I236" s="7">
        <f t="shared" si="25"/>
        <v>0.85000000000000009</v>
      </c>
      <c r="J236" s="7">
        <f t="shared" si="25"/>
        <v>106.14</v>
      </c>
      <c r="K236" s="7">
        <f t="shared" si="25"/>
        <v>193</v>
      </c>
      <c r="L236" s="7">
        <f t="shared" si="25"/>
        <v>8.15</v>
      </c>
      <c r="M236" s="7">
        <f t="shared" si="25"/>
        <v>373</v>
      </c>
      <c r="N236" s="7">
        <f t="shared" si="25"/>
        <v>764</v>
      </c>
      <c r="O236" s="7">
        <f t="shared" si="25"/>
        <v>335</v>
      </c>
      <c r="P236" s="7">
        <f t="shared" si="25"/>
        <v>27</v>
      </c>
    </row>
    <row r="237" spans="1:16" s="1" customFormat="1" ht="11.1" customHeight="1" x14ac:dyDescent="0.2">
      <c r="A237" s="29" t="s">
        <v>39</v>
      </c>
      <c r="B237" s="29"/>
      <c r="C237" s="29"/>
      <c r="D237" s="29"/>
      <c r="E237" s="7">
        <f>E224+E236</f>
        <v>55.33</v>
      </c>
      <c r="F237" s="7">
        <f t="shared" ref="F237:P237" si="26">F224+F236</f>
        <v>49.6</v>
      </c>
      <c r="G237" s="7">
        <f t="shared" si="26"/>
        <v>223.72000000000003</v>
      </c>
      <c r="H237" s="7">
        <f t="shared" si="26"/>
        <v>1580.3</v>
      </c>
      <c r="I237" s="7">
        <f t="shared" si="26"/>
        <v>1.23</v>
      </c>
      <c r="J237" s="7">
        <f t="shared" si="26"/>
        <v>128.09</v>
      </c>
      <c r="K237" s="7">
        <f t="shared" si="26"/>
        <v>309</v>
      </c>
      <c r="L237" s="7">
        <f t="shared" si="26"/>
        <v>22.96</v>
      </c>
      <c r="M237" s="7">
        <f t="shared" si="26"/>
        <v>604</v>
      </c>
      <c r="N237" s="7">
        <f t="shared" si="26"/>
        <v>1160</v>
      </c>
      <c r="O237" s="7">
        <f t="shared" si="26"/>
        <v>427</v>
      </c>
      <c r="P237" s="7">
        <f t="shared" si="26"/>
        <v>34</v>
      </c>
    </row>
    <row r="238" spans="1:16" ht="11.1" customHeight="1" x14ac:dyDescent="0.2">
      <c r="K238" s="30"/>
      <c r="L238" s="30"/>
      <c r="M238" s="30"/>
      <c r="N238" s="30"/>
      <c r="O238" s="30"/>
      <c r="P238" s="30"/>
    </row>
    <row r="239" spans="1:16" ht="11.1" customHeight="1" x14ac:dyDescent="0.2">
      <c r="A239" s="31" t="s">
        <v>89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</row>
    <row r="240" spans="1:16" ht="11.1" customHeight="1" x14ac:dyDescent="0.2">
      <c r="A240" s="14" t="s">
        <v>120</v>
      </c>
      <c r="E240" s="4" t="s">
        <v>1</v>
      </c>
      <c r="F240" s="22" t="s">
        <v>60</v>
      </c>
      <c r="G240" s="32"/>
      <c r="H240" s="32"/>
      <c r="I240" s="21" t="s">
        <v>3</v>
      </c>
      <c r="J240" s="21"/>
      <c r="K240" s="33" t="s">
        <v>4</v>
      </c>
      <c r="L240" s="33"/>
      <c r="M240" s="33"/>
      <c r="N240" s="33"/>
      <c r="O240" s="33"/>
      <c r="P240" s="33"/>
    </row>
    <row r="241" spans="1:16" ht="11.1" customHeight="1" x14ac:dyDescent="0.2">
      <c r="D241" s="21" t="s">
        <v>5</v>
      </c>
      <c r="E241" s="21"/>
      <c r="F241" s="1">
        <v>2</v>
      </c>
      <c r="I241" s="21" t="s">
        <v>7</v>
      </c>
      <c r="J241" s="21"/>
      <c r="K241" s="22" t="s">
        <v>127</v>
      </c>
      <c r="L241" s="22"/>
      <c r="M241" s="22"/>
      <c r="N241" s="22"/>
      <c r="O241" s="22"/>
      <c r="P241" s="22"/>
    </row>
    <row r="242" spans="1:16" ht="21.95" customHeight="1" x14ac:dyDescent="0.2">
      <c r="A242" s="23" t="s">
        <v>8</v>
      </c>
      <c r="B242" s="23" t="s">
        <v>9</v>
      </c>
      <c r="C242" s="23"/>
      <c r="D242" s="23" t="s">
        <v>10</v>
      </c>
      <c r="E242" s="27" t="s">
        <v>11</v>
      </c>
      <c r="F242" s="27"/>
      <c r="G242" s="27"/>
      <c r="H242" s="23" t="s">
        <v>12</v>
      </c>
      <c r="I242" s="27" t="s">
        <v>13</v>
      </c>
      <c r="J242" s="27"/>
      <c r="K242" s="27"/>
      <c r="L242" s="27"/>
      <c r="M242" s="27" t="s">
        <v>14</v>
      </c>
      <c r="N242" s="27"/>
      <c r="O242" s="27"/>
      <c r="P242" s="27"/>
    </row>
    <row r="243" spans="1:16" ht="21.95" customHeight="1" x14ac:dyDescent="0.2">
      <c r="A243" s="24"/>
      <c r="B243" s="25"/>
      <c r="C243" s="26"/>
      <c r="D243" s="24"/>
      <c r="E243" s="5" t="s">
        <v>15</v>
      </c>
      <c r="F243" s="5" t="s">
        <v>16</v>
      </c>
      <c r="G243" s="5" t="s">
        <v>17</v>
      </c>
      <c r="H243" s="24"/>
      <c r="I243" s="5" t="s">
        <v>18</v>
      </c>
      <c r="J243" s="5" t="s">
        <v>19</v>
      </c>
      <c r="K243" s="5" t="s">
        <v>20</v>
      </c>
      <c r="L243" s="5" t="s">
        <v>21</v>
      </c>
      <c r="M243" s="5" t="s">
        <v>22</v>
      </c>
      <c r="N243" s="5" t="s">
        <v>23</v>
      </c>
      <c r="O243" s="5" t="s">
        <v>24</v>
      </c>
      <c r="P243" s="5" t="s">
        <v>25</v>
      </c>
    </row>
    <row r="244" spans="1:16" ht="11.1" customHeight="1" x14ac:dyDescent="0.2">
      <c r="A244" s="6">
        <v>1</v>
      </c>
      <c r="B244" s="19">
        <v>2</v>
      </c>
      <c r="C244" s="19"/>
      <c r="D244" s="6">
        <v>3</v>
      </c>
      <c r="E244" s="6">
        <v>4</v>
      </c>
      <c r="F244" s="6">
        <v>5</v>
      </c>
      <c r="G244" s="6">
        <v>6</v>
      </c>
      <c r="H244" s="6">
        <v>7</v>
      </c>
      <c r="I244" s="6">
        <v>8</v>
      </c>
      <c r="J244" s="6">
        <v>9</v>
      </c>
      <c r="K244" s="6">
        <v>10</v>
      </c>
      <c r="L244" s="6">
        <v>11</v>
      </c>
      <c r="M244" s="6">
        <v>12</v>
      </c>
      <c r="N244" s="6">
        <v>13</v>
      </c>
      <c r="O244" s="6">
        <v>14</v>
      </c>
      <c r="P244" s="6">
        <v>15</v>
      </c>
    </row>
    <row r="245" spans="1:16" ht="11.1" customHeight="1" x14ac:dyDescent="0.2">
      <c r="A245" s="20" t="s">
        <v>26</v>
      </c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</row>
    <row r="246" spans="1:16" ht="11.1" customHeight="1" x14ac:dyDescent="0.2">
      <c r="A246" s="7">
        <v>836</v>
      </c>
      <c r="B246" s="18" t="s">
        <v>50</v>
      </c>
      <c r="C246" s="18"/>
      <c r="D246" s="7">
        <v>30</v>
      </c>
      <c r="E246" s="7">
        <v>0.24</v>
      </c>
      <c r="F246" s="7"/>
      <c r="G246" s="7">
        <v>3.78</v>
      </c>
      <c r="H246" s="7">
        <v>16.5</v>
      </c>
      <c r="I246" s="7">
        <v>0.01</v>
      </c>
      <c r="J246" s="7">
        <v>3</v>
      </c>
      <c r="K246" s="7"/>
      <c r="L246" s="7">
        <v>0.03</v>
      </c>
      <c r="M246" s="7">
        <v>8</v>
      </c>
      <c r="N246" s="7">
        <v>13</v>
      </c>
      <c r="O246" s="7">
        <v>4</v>
      </c>
      <c r="P246" s="7"/>
    </row>
    <row r="247" spans="1:16" ht="21.75" customHeight="1" x14ac:dyDescent="0.2">
      <c r="A247" s="9">
        <v>1027</v>
      </c>
      <c r="B247" s="17" t="s">
        <v>136</v>
      </c>
      <c r="C247" s="17"/>
      <c r="D247" s="10">
        <v>100</v>
      </c>
      <c r="E247" s="7">
        <v>12.6</v>
      </c>
      <c r="F247" s="7">
        <v>11</v>
      </c>
      <c r="G247" s="7">
        <v>15.99</v>
      </c>
      <c r="H247" s="7">
        <v>243.4</v>
      </c>
      <c r="I247" s="7">
        <v>0.12</v>
      </c>
      <c r="J247" s="7">
        <v>0.28999999999999998</v>
      </c>
      <c r="K247" s="7">
        <v>31</v>
      </c>
      <c r="L247" s="7">
        <v>0.25</v>
      </c>
      <c r="M247" s="7">
        <v>48</v>
      </c>
      <c r="N247" s="7">
        <v>48</v>
      </c>
      <c r="O247" s="7">
        <v>9</v>
      </c>
      <c r="P247" s="7">
        <v>1</v>
      </c>
    </row>
    <row r="248" spans="1:16" ht="11.1" customHeight="1" x14ac:dyDescent="0.2">
      <c r="A248" s="7">
        <v>512</v>
      </c>
      <c r="B248" s="18" t="s">
        <v>42</v>
      </c>
      <c r="C248" s="18"/>
      <c r="D248" s="7">
        <v>180</v>
      </c>
      <c r="E248" s="7">
        <v>4.01</v>
      </c>
      <c r="F248" s="7">
        <v>7</v>
      </c>
      <c r="G248" s="7">
        <v>42.01</v>
      </c>
      <c r="H248" s="7">
        <v>189.6</v>
      </c>
      <c r="I248" s="7">
        <v>0.05</v>
      </c>
      <c r="J248" s="7"/>
      <c r="K248" s="7">
        <v>28</v>
      </c>
      <c r="L248" s="7">
        <v>0.32</v>
      </c>
      <c r="M248" s="7">
        <v>6</v>
      </c>
      <c r="N248" s="7">
        <v>96</v>
      </c>
      <c r="O248" s="7">
        <v>32</v>
      </c>
      <c r="P248" s="7">
        <v>1</v>
      </c>
    </row>
    <row r="249" spans="1:16" ht="11.1" customHeight="1" x14ac:dyDescent="0.2">
      <c r="A249" s="7">
        <v>901</v>
      </c>
      <c r="B249" s="18" t="s">
        <v>96</v>
      </c>
      <c r="C249" s="18"/>
      <c r="D249" s="7">
        <v>20</v>
      </c>
      <c r="E249" s="7">
        <v>0.14000000000000001</v>
      </c>
      <c r="F249" s="7">
        <v>1</v>
      </c>
      <c r="G249" s="7">
        <v>1.5</v>
      </c>
      <c r="H249" s="7">
        <v>15.7</v>
      </c>
      <c r="I249" s="7"/>
      <c r="J249" s="7">
        <v>0.21</v>
      </c>
      <c r="K249" s="7"/>
      <c r="L249" s="7">
        <v>0.47</v>
      </c>
      <c r="M249" s="7">
        <v>2</v>
      </c>
      <c r="N249" s="7">
        <v>4</v>
      </c>
      <c r="O249" s="7">
        <v>1</v>
      </c>
      <c r="P249" s="7"/>
    </row>
    <row r="250" spans="1:16" ht="11.1" customHeight="1" x14ac:dyDescent="0.2">
      <c r="A250" s="7">
        <v>686</v>
      </c>
      <c r="B250" s="18" t="s">
        <v>43</v>
      </c>
      <c r="C250" s="18"/>
      <c r="D250" s="7">
        <v>200</v>
      </c>
      <c r="E250" s="7">
        <v>0.06</v>
      </c>
      <c r="F250" s="7"/>
      <c r="G250" s="7">
        <v>15.16</v>
      </c>
      <c r="H250" s="7">
        <v>59.9</v>
      </c>
      <c r="I250" s="7"/>
      <c r="J250" s="7">
        <v>2.56</v>
      </c>
      <c r="K250" s="7"/>
      <c r="L250" s="7">
        <v>0.01</v>
      </c>
      <c r="M250" s="7">
        <v>3</v>
      </c>
      <c r="N250" s="7">
        <v>1</v>
      </c>
      <c r="O250" s="7">
        <v>1</v>
      </c>
      <c r="P250" s="7"/>
    </row>
    <row r="251" spans="1:16" ht="11.1" customHeight="1" x14ac:dyDescent="0.2">
      <c r="A251" s="7">
        <v>897</v>
      </c>
      <c r="B251" s="18" t="s">
        <v>37</v>
      </c>
      <c r="C251" s="18"/>
      <c r="D251" s="7">
        <v>30</v>
      </c>
      <c r="E251" s="7">
        <v>2.68</v>
      </c>
      <c r="F251" s="7">
        <v>1</v>
      </c>
      <c r="G251" s="7">
        <v>10.88</v>
      </c>
      <c r="H251" s="7">
        <v>68.5</v>
      </c>
      <c r="I251" s="7">
        <v>0.03</v>
      </c>
      <c r="J251" s="7"/>
      <c r="K251" s="7"/>
      <c r="L251" s="7">
        <v>0.28000000000000003</v>
      </c>
      <c r="M251" s="7">
        <v>5</v>
      </c>
      <c r="N251" s="7">
        <v>16</v>
      </c>
      <c r="O251" s="7">
        <v>4</v>
      </c>
      <c r="P251" s="7"/>
    </row>
    <row r="252" spans="1:16" ht="11.1" customHeight="1" x14ac:dyDescent="0.2">
      <c r="A252" s="29" t="s">
        <v>30</v>
      </c>
      <c r="B252" s="29"/>
      <c r="C252" s="29"/>
      <c r="D252" s="29"/>
      <c r="E252" s="7">
        <f t="shared" ref="E252:P252" si="27">SUM(E273:E277)</f>
        <v>18.189999999999998</v>
      </c>
      <c r="F252" s="7">
        <f t="shared" si="27"/>
        <v>21</v>
      </c>
      <c r="G252" s="7">
        <f t="shared" si="27"/>
        <v>91.4</v>
      </c>
      <c r="H252" s="7">
        <f t="shared" si="27"/>
        <v>625</v>
      </c>
      <c r="I252" s="7">
        <f t="shared" si="27"/>
        <v>0.34</v>
      </c>
      <c r="J252" s="7">
        <f t="shared" si="27"/>
        <v>62.49</v>
      </c>
      <c r="K252" s="7">
        <f t="shared" si="27"/>
        <v>148</v>
      </c>
      <c r="L252" s="7">
        <f t="shared" si="27"/>
        <v>6.3299999999999992</v>
      </c>
      <c r="M252" s="7">
        <f t="shared" si="27"/>
        <v>159</v>
      </c>
      <c r="N252" s="7">
        <f t="shared" si="27"/>
        <v>242</v>
      </c>
      <c r="O252" s="7">
        <f t="shared" si="27"/>
        <v>78</v>
      </c>
      <c r="P252" s="7">
        <f t="shared" si="27"/>
        <v>16</v>
      </c>
    </row>
    <row r="253" spans="1:16" ht="11.1" customHeight="1" x14ac:dyDescent="0.2">
      <c r="A253" s="20" t="s">
        <v>31</v>
      </c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</row>
    <row r="254" spans="1:16" ht="21.95" customHeight="1" x14ac:dyDescent="0.2">
      <c r="A254" s="10">
        <v>812</v>
      </c>
      <c r="B254" s="17" t="s">
        <v>131</v>
      </c>
      <c r="C254" s="17"/>
      <c r="D254" s="10">
        <v>100</v>
      </c>
      <c r="E254" s="10">
        <v>2.0499999999999998</v>
      </c>
      <c r="F254" s="10">
        <v>6</v>
      </c>
      <c r="G254" s="10">
        <v>12.41</v>
      </c>
      <c r="H254" s="10">
        <v>115.9</v>
      </c>
      <c r="I254" s="10">
        <v>0.02</v>
      </c>
      <c r="J254" s="10">
        <v>4.46</v>
      </c>
      <c r="K254" s="10">
        <v>2</v>
      </c>
      <c r="L254" s="10">
        <v>2.67</v>
      </c>
      <c r="M254" s="10">
        <v>39</v>
      </c>
      <c r="N254" s="10">
        <v>38</v>
      </c>
      <c r="O254" s="10">
        <v>12</v>
      </c>
      <c r="P254" s="10"/>
    </row>
    <row r="255" spans="1:16" ht="11.1" customHeight="1" x14ac:dyDescent="0.2">
      <c r="A255" s="8">
        <v>1015</v>
      </c>
      <c r="B255" s="18" t="s">
        <v>92</v>
      </c>
      <c r="C255" s="18"/>
      <c r="D255" s="7">
        <v>250</v>
      </c>
      <c r="E255" s="7">
        <v>5.55</v>
      </c>
      <c r="F255" s="7">
        <v>5</v>
      </c>
      <c r="G255" s="7">
        <v>15.75</v>
      </c>
      <c r="H255" s="7">
        <v>158</v>
      </c>
      <c r="I255" s="7">
        <v>0.05</v>
      </c>
      <c r="J255" s="7">
        <v>1.35</v>
      </c>
      <c r="K255" s="7">
        <v>9</v>
      </c>
      <c r="L255" s="7">
        <v>5.31</v>
      </c>
      <c r="M255" s="7">
        <v>16</v>
      </c>
      <c r="N255" s="7">
        <v>48</v>
      </c>
      <c r="O255" s="7">
        <v>10</v>
      </c>
      <c r="P255" s="7">
        <v>1</v>
      </c>
    </row>
    <row r="256" spans="1:16" ht="11.1" customHeight="1" x14ac:dyDescent="0.2">
      <c r="A256" s="8">
        <v>1335</v>
      </c>
      <c r="B256" s="18" t="s">
        <v>56</v>
      </c>
      <c r="C256" s="18"/>
      <c r="D256" s="7">
        <v>1</v>
      </c>
      <c r="E256" s="7">
        <v>0.03</v>
      </c>
      <c r="F256" s="7"/>
      <c r="G256" s="7">
        <v>0.05</v>
      </c>
      <c r="H256" s="7">
        <v>0.4</v>
      </c>
      <c r="I256" s="7"/>
      <c r="J256" s="7">
        <v>1</v>
      </c>
      <c r="K256" s="7"/>
      <c r="L256" s="7">
        <v>0.02</v>
      </c>
      <c r="M256" s="7">
        <v>2</v>
      </c>
      <c r="N256" s="7">
        <v>1</v>
      </c>
      <c r="O256" s="7">
        <v>1</v>
      </c>
      <c r="P256" s="7"/>
    </row>
    <row r="257" spans="1:16" ht="21.75" customHeight="1" x14ac:dyDescent="0.2">
      <c r="A257" s="9">
        <v>1014</v>
      </c>
      <c r="B257" s="17" t="s">
        <v>138</v>
      </c>
      <c r="C257" s="17"/>
      <c r="D257" s="10">
        <v>110</v>
      </c>
      <c r="E257" s="7">
        <v>8.9</v>
      </c>
      <c r="F257" s="7">
        <v>8</v>
      </c>
      <c r="G257" s="7">
        <v>14.85</v>
      </c>
      <c r="H257" s="7">
        <v>178.3</v>
      </c>
      <c r="I257" s="7">
        <v>0.32</v>
      </c>
      <c r="J257" s="7">
        <v>33</v>
      </c>
      <c r="K257" s="7">
        <v>8216</v>
      </c>
      <c r="L257" s="7">
        <v>5.52</v>
      </c>
      <c r="M257" s="7">
        <v>21</v>
      </c>
      <c r="N257" s="7">
        <v>327</v>
      </c>
      <c r="O257" s="7">
        <v>21</v>
      </c>
      <c r="P257" s="7">
        <v>7</v>
      </c>
    </row>
    <row r="258" spans="1:16" ht="11.1" customHeight="1" x14ac:dyDescent="0.2">
      <c r="A258" s="12">
        <v>1011.03</v>
      </c>
      <c r="B258" s="28" t="s">
        <v>113</v>
      </c>
      <c r="C258" s="18"/>
      <c r="D258" s="7">
        <v>180</v>
      </c>
      <c r="E258" s="7">
        <v>6.22</v>
      </c>
      <c r="F258" s="7">
        <v>8</v>
      </c>
      <c r="G258" s="7">
        <v>32</v>
      </c>
      <c r="H258" s="7">
        <v>209.7</v>
      </c>
      <c r="I258" s="7">
        <v>0.14000000000000001</v>
      </c>
      <c r="J258" s="7">
        <v>2.86</v>
      </c>
      <c r="K258" s="7">
        <v>16</v>
      </c>
      <c r="L258" s="7">
        <v>11.78</v>
      </c>
      <c r="M258" s="7">
        <v>20</v>
      </c>
      <c r="N258" s="7">
        <v>73</v>
      </c>
      <c r="O258" s="7">
        <v>26</v>
      </c>
      <c r="P258" s="7">
        <v>1</v>
      </c>
    </row>
    <row r="259" spans="1:16" ht="11.1" customHeight="1" x14ac:dyDescent="0.2">
      <c r="A259" s="7">
        <v>928</v>
      </c>
      <c r="B259" s="18" t="s">
        <v>94</v>
      </c>
      <c r="C259" s="18"/>
      <c r="D259" s="7">
        <v>200</v>
      </c>
      <c r="E259" s="7">
        <v>0.46</v>
      </c>
      <c r="F259" s="7"/>
      <c r="G259" s="7">
        <v>17.5</v>
      </c>
      <c r="H259" s="7">
        <v>89.3</v>
      </c>
      <c r="I259" s="7">
        <v>0.01</v>
      </c>
      <c r="J259" s="7">
        <v>1.6</v>
      </c>
      <c r="K259" s="7"/>
      <c r="L259" s="7">
        <v>0.08</v>
      </c>
      <c r="M259" s="7">
        <v>22</v>
      </c>
      <c r="N259" s="7">
        <v>18</v>
      </c>
      <c r="O259" s="7">
        <v>13</v>
      </c>
      <c r="P259" s="7"/>
    </row>
    <row r="260" spans="1:16" ht="11.1" customHeight="1" x14ac:dyDescent="0.2">
      <c r="A260" s="8">
        <v>1147</v>
      </c>
      <c r="B260" s="18" t="s">
        <v>36</v>
      </c>
      <c r="C260" s="18"/>
      <c r="D260" s="7">
        <v>30</v>
      </c>
      <c r="E260" s="7">
        <v>2.13</v>
      </c>
      <c r="F260" s="7">
        <v>1</v>
      </c>
      <c r="G260" s="7">
        <v>10.63</v>
      </c>
      <c r="H260" s="7">
        <v>64.8</v>
      </c>
      <c r="I260" s="7">
        <v>0.05</v>
      </c>
      <c r="J260" s="7">
        <v>0.01</v>
      </c>
      <c r="K260" s="7"/>
      <c r="L260" s="7"/>
      <c r="M260" s="7">
        <v>6</v>
      </c>
      <c r="N260" s="7"/>
      <c r="O260" s="7">
        <v>9</v>
      </c>
      <c r="P260" s="7">
        <v>1</v>
      </c>
    </row>
    <row r="261" spans="1:16" ht="11.1" customHeight="1" x14ac:dyDescent="0.2">
      <c r="A261" s="7">
        <v>897</v>
      </c>
      <c r="B261" s="18" t="s">
        <v>37</v>
      </c>
      <c r="C261" s="18"/>
      <c r="D261" s="7">
        <v>30</v>
      </c>
      <c r="E261" s="7">
        <v>2.68</v>
      </c>
      <c r="F261" s="7">
        <v>1</v>
      </c>
      <c r="G261" s="7">
        <v>10.88</v>
      </c>
      <c r="H261" s="7">
        <v>68.5</v>
      </c>
      <c r="I261" s="7">
        <v>0.03</v>
      </c>
      <c r="J261" s="7"/>
      <c r="K261" s="7"/>
      <c r="L261" s="7">
        <v>0.28000000000000003</v>
      </c>
      <c r="M261" s="7">
        <v>5</v>
      </c>
      <c r="N261" s="7">
        <v>16</v>
      </c>
      <c r="O261" s="7">
        <v>4</v>
      </c>
      <c r="P261" s="7"/>
    </row>
    <row r="262" spans="1:16" ht="11.1" customHeight="1" x14ac:dyDescent="0.2">
      <c r="A262" s="7">
        <v>450.05</v>
      </c>
      <c r="B262" s="18" t="s">
        <v>116</v>
      </c>
      <c r="C262" s="18"/>
      <c r="D262" s="7">
        <v>40</v>
      </c>
      <c r="E262" s="7">
        <v>4.1399999999999997</v>
      </c>
      <c r="F262" s="7">
        <v>4</v>
      </c>
      <c r="G262" s="7">
        <v>19.399999999999999</v>
      </c>
      <c r="H262" s="7">
        <v>112</v>
      </c>
      <c r="I262" s="7">
        <v>0.06</v>
      </c>
      <c r="J262" s="7"/>
      <c r="K262" s="7">
        <v>136</v>
      </c>
      <c r="L262" s="7">
        <v>1.86</v>
      </c>
      <c r="M262" s="7">
        <v>5</v>
      </c>
      <c r="N262" s="7">
        <v>39</v>
      </c>
      <c r="O262" s="7">
        <v>7</v>
      </c>
      <c r="P262" s="7">
        <v>1</v>
      </c>
    </row>
    <row r="263" spans="1:16" ht="11.1" customHeight="1" x14ac:dyDescent="0.2">
      <c r="A263" s="29" t="s">
        <v>38</v>
      </c>
      <c r="B263" s="29"/>
      <c r="C263" s="29"/>
      <c r="D263" s="29"/>
      <c r="E263" s="7">
        <f>SUM(E254:E262)</f>
        <v>32.159999999999997</v>
      </c>
      <c r="F263" s="7">
        <f t="shared" ref="F263:P263" si="28">SUM(F254:F262)</f>
        <v>33</v>
      </c>
      <c r="G263" s="7">
        <f t="shared" si="28"/>
        <v>133.47</v>
      </c>
      <c r="H263" s="7">
        <f t="shared" si="28"/>
        <v>996.89999999999986</v>
      </c>
      <c r="I263" s="7">
        <f t="shared" si="28"/>
        <v>0.68000000000000016</v>
      </c>
      <c r="J263" s="7">
        <f t="shared" si="28"/>
        <v>44.28</v>
      </c>
      <c r="K263" s="7">
        <f t="shared" si="28"/>
        <v>8379</v>
      </c>
      <c r="L263" s="7">
        <f t="shared" si="28"/>
        <v>27.519999999999996</v>
      </c>
      <c r="M263" s="7">
        <f t="shared" si="28"/>
        <v>136</v>
      </c>
      <c r="N263" s="7">
        <f t="shared" si="28"/>
        <v>560</v>
      </c>
      <c r="O263" s="7">
        <f t="shared" si="28"/>
        <v>103</v>
      </c>
      <c r="P263" s="7">
        <f t="shared" si="28"/>
        <v>11</v>
      </c>
    </row>
    <row r="264" spans="1:16" s="1" customFormat="1" ht="11.1" customHeight="1" x14ac:dyDescent="0.2">
      <c r="A264" s="29" t="s">
        <v>39</v>
      </c>
      <c r="B264" s="29"/>
      <c r="C264" s="29"/>
      <c r="D264" s="29"/>
      <c r="E264" s="7">
        <f>E252+E263</f>
        <v>50.349999999999994</v>
      </c>
      <c r="F264" s="7">
        <f t="shared" ref="F264:P264" si="29">F252+F263</f>
        <v>54</v>
      </c>
      <c r="G264" s="7">
        <f t="shared" si="29"/>
        <v>224.87</v>
      </c>
      <c r="H264" s="7">
        <f t="shared" si="29"/>
        <v>1621.8999999999999</v>
      </c>
      <c r="I264" s="7">
        <f t="shared" si="29"/>
        <v>1.0200000000000002</v>
      </c>
      <c r="J264" s="7">
        <f t="shared" si="29"/>
        <v>106.77000000000001</v>
      </c>
      <c r="K264" s="7">
        <f t="shared" si="29"/>
        <v>8527</v>
      </c>
      <c r="L264" s="7">
        <f t="shared" si="29"/>
        <v>33.849999999999994</v>
      </c>
      <c r="M264" s="7">
        <f t="shared" si="29"/>
        <v>295</v>
      </c>
      <c r="N264" s="7">
        <f t="shared" si="29"/>
        <v>802</v>
      </c>
      <c r="O264" s="7">
        <f t="shared" si="29"/>
        <v>181</v>
      </c>
      <c r="P264" s="7">
        <f t="shared" si="29"/>
        <v>27</v>
      </c>
    </row>
    <row r="265" spans="1:16" ht="11.1" customHeight="1" x14ac:dyDescent="0.2">
      <c r="K265" s="30"/>
      <c r="L265" s="30"/>
      <c r="M265" s="30"/>
      <c r="N265" s="30"/>
      <c r="O265" s="30"/>
      <c r="P265" s="30"/>
    </row>
    <row r="266" spans="1:16" ht="11.1" customHeight="1" x14ac:dyDescent="0.2">
      <c r="A266" s="31" t="s">
        <v>95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</row>
    <row r="267" spans="1:16" ht="11.1" customHeight="1" x14ac:dyDescent="0.2">
      <c r="A267" s="14" t="s">
        <v>120</v>
      </c>
      <c r="E267" s="4" t="s">
        <v>1</v>
      </c>
      <c r="F267" s="22" t="s">
        <v>67</v>
      </c>
      <c r="G267" s="32"/>
      <c r="H267" s="32"/>
      <c r="I267" s="21" t="s">
        <v>3</v>
      </c>
      <c r="J267" s="21"/>
      <c r="K267" s="33" t="s">
        <v>4</v>
      </c>
      <c r="L267" s="33"/>
      <c r="M267" s="33"/>
      <c r="N267" s="33"/>
      <c r="O267" s="33"/>
      <c r="P267" s="33"/>
    </row>
    <row r="268" spans="1:16" ht="11.1" customHeight="1" x14ac:dyDescent="0.2">
      <c r="D268" s="21" t="s">
        <v>5</v>
      </c>
      <c r="E268" s="21"/>
      <c r="F268" s="1">
        <v>2</v>
      </c>
      <c r="I268" s="21" t="s">
        <v>7</v>
      </c>
      <c r="J268" s="21"/>
      <c r="K268" s="22" t="s">
        <v>127</v>
      </c>
      <c r="L268" s="22"/>
      <c r="M268" s="22"/>
      <c r="N268" s="22"/>
      <c r="O268" s="22"/>
      <c r="P268" s="22"/>
    </row>
    <row r="269" spans="1:16" ht="21.95" customHeight="1" x14ac:dyDescent="0.2">
      <c r="A269" s="23" t="s">
        <v>8</v>
      </c>
      <c r="B269" s="23" t="s">
        <v>9</v>
      </c>
      <c r="C269" s="23"/>
      <c r="D269" s="23" t="s">
        <v>10</v>
      </c>
      <c r="E269" s="27" t="s">
        <v>11</v>
      </c>
      <c r="F269" s="27"/>
      <c r="G269" s="27"/>
      <c r="H269" s="23" t="s">
        <v>12</v>
      </c>
      <c r="I269" s="27" t="s">
        <v>13</v>
      </c>
      <c r="J269" s="27"/>
      <c r="K269" s="27"/>
      <c r="L269" s="27"/>
      <c r="M269" s="27" t="s">
        <v>14</v>
      </c>
      <c r="N269" s="27"/>
      <c r="O269" s="27"/>
      <c r="P269" s="27"/>
    </row>
    <row r="270" spans="1:16" ht="21.95" customHeight="1" x14ac:dyDescent="0.2">
      <c r="A270" s="24"/>
      <c r="B270" s="25"/>
      <c r="C270" s="26"/>
      <c r="D270" s="24"/>
      <c r="E270" s="5" t="s">
        <v>15</v>
      </c>
      <c r="F270" s="5" t="s">
        <v>16</v>
      </c>
      <c r="G270" s="5" t="s">
        <v>17</v>
      </c>
      <c r="H270" s="24"/>
      <c r="I270" s="5" t="s">
        <v>18</v>
      </c>
      <c r="J270" s="5" t="s">
        <v>19</v>
      </c>
      <c r="K270" s="5" t="s">
        <v>20</v>
      </c>
      <c r="L270" s="5" t="s">
        <v>21</v>
      </c>
      <c r="M270" s="5" t="s">
        <v>22</v>
      </c>
      <c r="N270" s="5" t="s">
        <v>23</v>
      </c>
      <c r="O270" s="5" t="s">
        <v>24</v>
      </c>
      <c r="P270" s="5" t="s">
        <v>25</v>
      </c>
    </row>
    <row r="271" spans="1:16" ht="11.1" customHeight="1" x14ac:dyDescent="0.2">
      <c r="A271" s="6">
        <v>1</v>
      </c>
      <c r="B271" s="19">
        <v>2</v>
      </c>
      <c r="C271" s="19"/>
      <c r="D271" s="6">
        <v>3</v>
      </c>
      <c r="E271" s="6">
        <v>4</v>
      </c>
      <c r="F271" s="6">
        <v>5</v>
      </c>
      <c r="G271" s="6">
        <v>6</v>
      </c>
      <c r="H271" s="6">
        <v>7</v>
      </c>
      <c r="I271" s="6">
        <v>8</v>
      </c>
      <c r="J271" s="6">
        <v>9</v>
      </c>
      <c r="K271" s="6">
        <v>10</v>
      </c>
      <c r="L271" s="6">
        <v>11</v>
      </c>
      <c r="M271" s="6">
        <v>12</v>
      </c>
      <c r="N271" s="6">
        <v>13</v>
      </c>
      <c r="O271" s="6">
        <v>14</v>
      </c>
      <c r="P271" s="6">
        <v>15</v>
      </c>
    </row>
    <row r="272" spans="1:16" ht="11.1" customHeight="1" x14ac:dyDescent="0.2">
      <c r="A272" s="20" t="s">
        <v>26</v>
      </c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</row>
    <row r="273" spans="1:16" ht="21.95" customHeight="1" x14ac:dyDescent="0.2">
      <c r="A273" s="12">
        <v>1454.02</v>
      </c>
      <c r="B273" s="18" t="s">
        <v>90</v>
      </c>
      <c r="C273" s="18"/>
      <c r="D273" s="7">
        <v>220</v>
      </c>
      <c r="E273" s="7">
        <v>9.0299999999999994</v>
      </c>
      <c r="F273" s="7">
        <v>14</v>
      </c>
      <c r="G273" s="7">
        <v>36.700000000000003</v>
      </c>
      <c r="H273" s="7">
        <v>259.8</v>
      </c>
      <c r="I273" s="7">
        <v>0.13</v>
      </c>
      <c r="J273" s="7">
        <v>2</v>
      </c>
      <c r="K273" s="7">
        <v>62</v>
      </c>
      <c r="L273" s="7">
        <v>3.78</v>
      </c>
      <c r="M273" s="7">
        <v>33</v>
      </c>
      <c r="N273" s="7">
        <v>87</v>
      </c>
      <c r="O273" s="7">
        <v>15</v>
      </c>
      <c r="P273" s="7">
        <v>1</v>
      </c>
    </row>
    <row r="274" spans="1:16" ht="11.1" customHeight="1" x14ac:dyDescent="0.2">
      <c r="A274" s="7">
        <v>986</v>
      </c>
      <c r="B274" s="18" t="s">
        <v>91</v>
      </c>
      <c r="C274" s="18"/>
      <c r="D274" s="7">
        <v>30</v>
      </c>
      <c r="E274" s="7">
        <v>0.08</v>
      </c>
      <c r="F274" s="7"/>
      <c r="G274" s="7">
        <v>0.11</v>
      </c>
      <c r="H274" s="7">
        <v>4.8</v>
      </c>
      <c r="I274" s="7"/>
      <c r="J274" s="7"/>
      <c r="K274" s="7"/>
      <c r="L274" s="7"/>
      <c r="M274" s="7"/>
      <c r="N274" s="7"/>
      <c r="O274" s="7"/>
      <c r="P274" s="7"/>
    </row>
    <row r="275" spans="1:16" ht="11.1" customHeight="1" x14ac:dyDescent="0.2">
      <c r="A275" s="8">
        <v>1188</v>
      </c>
      <c r="B275" s="18" t="s">
        <v>28</v>
      </c>
      <c r="C275" s="18"/>
      <c r="D275" s="7">
        <v>200</v>
      </c>
      <c r="E275" s="7"/>
      <c r="F275" s="7"/>
      <c r="G275" s="7">
        <v>15.97</v>
      </c>
      <c r="H275" s="7">
        <v>63.8</v>
      </c>
      <c r="I275" s="7"/>
      <c r="J275" s="7"/>
      <c r="K275" s="7"/>
      <c r="L275" s="7"/>
      <c r="M275" s="7"/>
      <c r="N275" s="7"/>
      <c r="O275" s="7"/>
      <c r="P275" s="7"/>
    </row>
    <row r="276" spans="1:16" ht="11.1" customHeight="1" x14ac:dyDescent="0.2">
      <c r="A276" s="7">
        <v>693</v>
      </c>
      <c r="B276" s="18" t="s">
        <v>29</v>
      </c>
      <c r="C276" s="18"/>
      <c r="D276" s="7">
        <v>30</v>
      </c>
      <c r="E276" s="7">
        <v>2.25</v>
      </c>
      <c r="F276" s="7">
        <v>1</v>
      </c>
      <c r="G276" s="7">
        <v>15.42</v>
      </c>
      <c r="H276" s="7">
        <v>78.599999999999994</v>
      </c>
      <c r="I276" s="7">
        <v>0.04</v>
      </c>
      <c r="J276" s="7"/>
      <c r="K276" s="7"/>
      <c r="L276" s="7">
        <v>1.17</v>
      </c>
      <c r="M276" s="7">
        <v>6</v>
      </c>
      <c r="N276" s="7">
        <v>22</v>
      </c>
      <c r="O276" s="7">
        <v>4</v>
      </c>
      <c r="P276" s="7"/>
    </row>
    <row r="277" spans="1:16" ht="11.1" customHeight="1" x14ac:dyDescent="0.2">
      <c r="A277" s="7">
        <v>677.08</v>
      </c>
      <c r="B277" s="28" t="s">
        <v>115</v>
      </c>
      <c r="C277" s="18"/>
      <c r="D277" s="7">
        <v>70</v>
      </c>
      <c r="E277" s="7">
        <v>6.83</v>
      </c>
      <c r="F277" s="7">
        <v>6</v>
      </c>
      <c r="G277" s="7">
        <v>23.2</v>
      </c>
      <c r="H277" s="7">
        <v>218</v>
      </c>
      <c r="I277" s="7">
        <v>0.17</v>
      </c>
      <c r="J277" s="7">
        <v>60.49</v>
      </c>
      <c r="K277" s="7">
        <v>86</v>
      </c>
      <c r="L277" s="7">
        <v>1.38</v>
      </c>
      <c r="M277" s="7">
        <v>120</v>
      </c>
      <c r="N277" s="7">
        <v>133</v>
      </c>
      <c r="O277" s="7">
        <v>59</v>
      </c>
      <c r="P277" s="7">
        <v>15</v>
      </c>
    </row>
    <row r="278" spans="1:16" ht="11.1" customHeight="1" x14ac:dyDescent="0.2">
      <c r="A278" s="29" t="s">
        <v>30</v>
      </c>
      <c r="B278" s="29"/>
      <c r="C278" s="29"/>
      <c r="D278" s="29"/>
      <c r="E278" s="7">
        <f t="shared" ref="E278:P278" si="30">SUM(E246:E251)</f>
        <v>19.73</v>
      </c>
      <c r="F278" s="7">
        <f t="shared" si="30"/>
        <v>20</v>
      </c>
      <c r="G278" s="7">
        <f t="shared" si="30"/>
        <v>89.32</v>
      </c>
      <c r="H278" s="7">
        <f t="shared" si="30"/>
        <v>593.6</v>
      </c>
      <c r="I278" s="7">
        <f t="shared" si="30"/>
        <v>0.21</v>
      </c>
      <c r="J278" s="7">
        <f t="shared" si="30"/>
        <v>6.0600000000000005</v>
      </c>
      <c r="K278" s="7">
        <f t="shared" si="30"/>
        <v>59</v>
      </c>
      <c r="L278" s="7">
        <f t="shared" si="30"/>
        <v>1.36</v>
      </c>
      <c r="M278" s="7">
        <f t="shared" si="30"/>
        <v>72</v>
      </c>
      <c r="N278" s="7">
        <f t="shared" si="30"/>
        <v>178</v>
      </c>
      <c r="O278" s="7">
        <f t="shared" si="30"/>
        <v>51</v>
      </c>
      <c r="P278" s="7">
        <f t="shared" si="30"/>
        <v>2</v>
      </c>
    </row>
    <row r="279" spans="1:16" ht="11.1" customHeight="1" x14ac:dyDescent="0.2">
      <c r="A279" s="20" t="s">
        <v>31</v>
      </c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</row>
    <row r="280" spans="1:16" ht="21.95" customHeight="1" x14ac:dyDescent="0.2">
      <c r="A280" s="8">
        <v>1030</v>
      </c>
      <c r="B280" s="18" t="s">
        <v>97</v>
      </c>
      <c r="C280" s="18"/>
      <c r="D280" s="7">
        <v>250</v>
      </c>
      <c r="E280" s="7">
        <v>2.64</v>
      </c>
      <c r="F280" s="7">
        <v>6</v>
      </c>
      <c r="G280" s="7">
        <v>18.77</v>
      </c>
      <c r="H280" s="7">
        <v>148.6</v>
      </c>
      <c r="I280" s="7">
        <v>0.11</v>
      </c>
      <c r="J280" s="7">
        <v>16.77</v>
      </c>
      <c r="K280" s="7">
        <v>8</v>
      </c>
      <c r="L280" s="7">
        <v>2.44</v>
      </c>
      <c r="M280" s="7">
        <v>32</v>
      </c>
      <c r="N280" s="7">
        <v>85</v>
      </c>
      <c r="O280" s="7">
        <v>28</v>
      </c>
      <c r="P280" s="7">
        <v>1</v>
      </c>
    </row>
    <row r="281" spans="1:16" ht="11.1" customHeight="1" x14ac:dyDescent="0.2">
      <c r="A281" s="8">
        <v>1053</v>
      </c>
      <c r="B281" s="18" t="s">
        <v>33</v>
      </c>
      <c r="C281" s="18"/>
      <c r="D281" s="7">
        <v>10</v>
      </c>
      <c r="E281" s="7">
        <v>3</v>
      </c>
      <c r="F281" s="7">
        <v>3</v>
      </c>
      <c r="G281" s="7"/>
      <c r="H281" s="7">
        <v>35.200000000000003</v>
      </c>
      <c r="I281" s="7">
        <v>0.01</v>
      </c>
      <c r="J281" s="7"/>
      <c r="K281" s="7"/>
      <c r="L281" s="7">
        <v>0.06</v>
      </c>
      <c r="M281" s="7">
        <v>2</v>
      </c>
      <c r="N281" s="7">
        <v>30</v>
      </c>
      <c r="O281" s="7">
        <v>4</v>
      </c>
      <c r="P281" s="7"/>
    </row>
    <row r="282" spans="1:16" ht="11.1" customHeight="1" x14ac:dyDescent="0.2">
      <c r="A282" s="8">
        <v>1335</v>
      </c>
      <c r="B282" s="18" t="s">
        <v>56</v>
      </c>
      <c r="C282" s="18"/>
      <c r="D282" s="7">
        <v>1</v>
      </c>
      <c r="E282" s="7">
        <v>0.03</v>
      </c>
      <c r="F282" s="7"/>
      <c r="G282" s="7">
        <v>0.05</v>
      </c>
      <c r="H282" s="7">
        <v>0.4</v>
      </c>
      <c r="I282" s="7"/>
      <c r="J282" s="7">
        <v>1</v>
      </c>
      <c r="K282" s="7"/>
      <c r="L282" s="7">
        <v>0.02</v>
      </c>
      <c r="M282" s="7">
        <v>2</v>
      </c>
      <c r="N282" s="7">
        <v>1</v>
      </c>
      <c r="O282" s="7">
        <v>1</v>
      </c>
      <c r="P282" s="7"/>
    </row>
    <row r="283" spans="1:16" ht="11.1" customHeight="1" x14ac:dyDescent="0.2">
      <c r="A283" s="8">
        <v>1071</v>
      </c>
      <c r="B283" s="18" t="s">
        <v>98</v>
      </c>
      <c r="C283" s="18"/>
      <c r="D283" s="7">
        <v>250</v>
      </c>
      <c r="E283" s="7">
        <v>18.600000000000001</v>
      </c>
      <c r="F283" s="7">
        <v>18</v>
      </c>
      <c r="G283" s="7">
        <v>32.799999999999997</v>
      </c>
      <c r="H283" s="7">
        <v>327.3</v>
      </c>
      <c r="I283" s="7">
        <v>0.23</v>
      </c>
      <c r="J283" s="7">
        <v>27.33</v>
      </c>
      <c r="K283" s="7">
        <v>60</v>
      </c>
      <c r="L283" s="7">
        <v>4.72</v>
      </c>
      <c r="M283" s="7">
        <v>44</v>
      </c>
      <c r="N283" s="7">
        <v>234</v>
      </c>
      <c r="O283" s="7">
        <v>54</v>
      </c>
      <c r="P283" s="7">
        <v>3</v>
      </c>
    </row>
    <row r="284" spans="1:16" ht="11.1" customHeight="1" x14ac:dyDescent="0.2">
      <c r="A284" s="7">
        <v>932</v>
      </c>
      <c r="B284" s="18" t="s">
        <v>99</v>
      </c>
      <c r="C284" s="18"/>
      <c r="D284" s="7">
        <v>200</v>
      </c>
      <c r="E284" s="7">
        <v>0.78</v>
      </c>
      <c r="F284" s="7"/>
      <c r="G284" s="7">
        <v>22.62</v>
      </c>
      <c r="H284" s="7">
        <v>101</v>
      </c>
      <c r="I284" s="7">
        <v>0.02</v>
      </c>
      <c r="J284" s="7">
        <v>0.6</v>
      </c>
      <c r="K284" s="7"/>
      <c r="L284" s="7">
        <v>0.83</v>
      </c>
      <c r="M284" s="7">
        <v>24</v>
      </c>
      <c r="N284" s="7">
        <v>22</v>
      </c>
      <c r="O284" s="7">
        <v>16</v>
      </c>
      <c r="P284" s="7">
        <v>1</v>
      </c>
    </row>
    <row r="285" spans="1:16" ht="11.1" customHeight="1" x14ac:dyDescent="0.2">
      <c r="A285" s="8">
        <v>1147</v>
      </c>
      <c r="B285" s="18" t="s">
        <v>36</v>
      </c>
      <c r="C285" s="18"/>
      <c r="D285" s="7">
        <v>30</v>
      </c>
      <c r="E285" s="7">
        <v>2.13</v>
      </c>
      <c r="F285" s="7">
        <v>1</v>
      </c>
      <c r="G285" s="7">
        <v>10.63</v>
      </c>
      <c r="H285" s="7">
        <v>64.8</v>
      </c>
      <c r="I285" s="7">
        <v>0.05</v>
      </c>
      <c r="J285" s="7">
        <v>0.01</v>
      </c>
      <c r="K285" s="7"/>
      <c r="L285" s="7"/>
      <c r="M285" s="7">
        <v>6</v>
      </c>
      <c r="N285" s="7"/>
      <c r="O285" s="7">
        <v>9</v>
      </c>
      <c r="P285" s="7">
        <v>1</v>
      </c>
    </row>
    <row r="286" spans="1:16" ht="11.1" customHeight="1" x14ac:dyDescent="0.2">
      <c r="A286" s="7">
        <v>897</v>
      </c>
      <c r="B286" s="18" t="s">
        <v>37</v>
      </c>
      <c r="C286" s="18"/>
      <c r="D286" s="7">
        <v>30</v>
      </c>
      <c r="E286" s="7">
        <v>2.68</v>
      </c>
      <c r="F286" s="7">
        <v>1</v>
      </c>
      <c r="G286" s="7">
        <v>10.88</v>
      </c>
      <c r="H286" s="7">
        <v>68.5</v>
      </c>
      <c r="I286" s="7">
        <v>0.03</v>
      </c>
      <c r="J286" s="7"/>
      <c r="K286" s="7"/>
      <c r="L286" s="7">
        <v>0.28000000000000003</v>
      </c>
      <c r="M286" s="7">
        <v>5</v>
      </c>
      <c r="N286" s="7">
        <v>16</v>
      </c>
      <c r="O286" s="7">
        <v>4</v>
      </c>
      <c r="P286" s="7"/>
    </row>
    <row r="287" spans="1:16" ht="11.1" customHeight="1" x14ac:dyDescent="0.2">
      <c r="A287" s="7">
        <v>976.03</v>
      </c>
      <c r="B287" s="18" t="s">
        <v>106</v>
      </c>
      <c r="C287" s="18"/>
      <c r="D287" s="7">
        <v>150</v>
      </c>
      <c r="E287" s="7">
        <v>0.6</v>
      </c>
      <c r="F287" s="7">
        <v>1</v>
      </c>
      <c r="G287" s="7">
        <v>14.7</v>
      </c>
      <c r="H287" s="7">
        <v>70.5</v>
      </c>
      <c r="I287" s="7">
        <v>0.05</v>
      </c>
      <c r="J287" s="7">
        <v>15</v>
      </c>
      <c r="K287" s="7"/>
      <c r="L287" s="7">
        <v>0.3</v>
      </c>
      <c r="M287" s="7">
        <v>24</v>
      </c>
      <c r="N287" s="7">
        <v>17</v>
      </c>
      <c r="O287" s="7">
        <v>14</v>
      </c>
      <c r="P287" s="7">
        <v>3</v>
      </c>
    </row>
    <row r="288" spans="1:16" ht="11.1" customHeight="1" x14ac:dyDescent="0.2">
      <c r="A288" s="29" t="s">
        <v>38</v>
      </c>
      <c r="B288" s="29"/>
      <c r="C288" s="29"/>
      <c r="D288" s="29"/>
      <c r="E288" s="7">
        <f>SUM(E280:E287)</f>
        <v>30.460000000000004</v>
      </c>
      <c r="F288" s="7">
        <f t="shared" ref="F288:P288" si="31">SUM(F280:F287)</f>
        <v>30</v>
      </c>
      <c r="G288" s="7">
        <f t="shared" si="31"/>
        <v>110.44999999999999</v>
      </c>
      <c r="H288" s="7">
        <f t="shared" si="31"/>
        <v>816.3</v>
      </c>
      <c r="I288" s="7">
        <f t="shared" si="31"/>
        <v>0.49999999999999994</v>
      </c>
      <c r="J288" s="7">
        <f t="shared" si="31"/>
        <v>60.709999999999994</v>
      </c>
      <c r="K288" s="7">
        <f t="shared" si="31"/>
        <v>68</v>
      </c>
      <c r="L288" s="7">
        <f t="shared" si="31"/>
        <v>8.65</v>
      </c>
      <c r="M288" s="7">
        <f t="shared" si="31"/>
        <v>139</v>
      </c>
      <c r="N288" s="7">
        <f t="shared" si="31"/>
        <v>405</v>
      </c>
      <c r="O288" s="7">
        <f t="shared" si="31"/>
        <v>130</v>
      </c>
      <c r="P288" s="7">
        <f t="shared" si="31"/>
        <v>9</v>
      </c>
    </row>
    <row r="289" spans="1:16" s="1" customFormat="1" ht="11.1" customHeight="1" x14ac:dyDescent="0.2">
      <c r="A289" s="29" t="s">
        <v>39</v>
      </c>
      <c r="B289" s="29"/>
      <c r="C289" s="29"/>
      <c r="D289" s="29"/>
      <c r="E289" s="7">
        <f>E278+E288</f>
        <v>50.190000000000005</v>
      </c>
      <c r="F289" s="7">
        <f t="shared" ref="F289:P289" si="32">F278+F288</f>
        <v>50</v>
      </c>
      <c r="G289" s="7">
        <f t="shared" si="32"/>
        <v>199.76999999999998</v>
      </c>
      <c r="H289" s="7">
        <f t="shared" si="32"/>
        <v>1409.9</v>
      </c>
      <c r="I289" s="7">
        <f t="shared" si="32"/>
        <v>0.71</v>
      </c>
      <c r="J289" s="7">
        <f t="shared" si="32"/>
        <v>66.77</v>
      </c>
      <c r="K289" s="7">
        <f t="shared" si="32"/>
        <v>127</v>
      </c>
      <c r="L289" s="7">
        <f t="shared" si="32"/>
        <v>10.01</v>
      </c>
      <c r="M289" s="7">
        <f t="shared" si="32"/>
        <v>211</v>
      </c>
      <c r="N289" s="7">
        <f t="shared" si="32"/>
        <v>583</v>
      </c>
      <c r="O289" s="7">
        <f t="shared" si="32"/>
        <v>181</v>
      </c>
      <c r="P289" s="7">
        <f t="shared" si="32"/>
        <v>11</v>
      </c>
    </row>
    <row r="290" spans="1:16" ht="11.1" customHeight="1" x14ac:dyDescent="0.2">
      <c r="K290" s="30"/>
      <c r="L290" s="30"/>
      <c r="M290" s="30"/>
      <c r="N290" s="30"/>
      <c r="O290" s="30"/>
      <c r="P290" s="30"/>
    </row>
    <row r="291" spans="1:16" ht="11.1" customHeight="1" x14ac:dyDescent="0.2">
      <c r="A291" s="31" t="s">
        <v>100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</row>
    <row r="292" spans="1:16" ht="11.1" customHeight="1" x14ac:dyDescent="0.2">
      <c r="A292" s="14" t="s">
        <v>120</v>
      </c>
      <c r="E292" s="4" t="s">
        <v>1</v>
      </c>
      <c r="F292" s="22" t="s">
        <v>74</v>
      </c>
      <c r="G292" s="32"/>
      <c r="H292" s="32"/>
      <c r="I292" s="21" t="s">
        <v>3</v>
      </c>
      <c r="J292" s="21"/>
      <c r="K292" s="33" t="s">
        <v>4</v>
      </c>
      <c r="L292" s="33"/>
      <c r="M292" s="33"/>
      <c r="N292" s="33"/>
      <c r="O292" s="33"/>
      <c r="P292" s="33"/>
    </row>
    <row r="293" spans="1:16" ht="11.1" customHeight="1" x14ac:dyDescent="0.2">
      <c r="D293" s="21" t="s">
        <v>5</v>
      </c>
      <c r="E293" s="21"/>
      <c r="F293" s="1">
        <v>2</v>
      </c>
      <c r="I293" s="21" t="s">
        <v>7</v>
      </c>
      <c r="J293" s="21"/>
      <c r="K293" s="22" t="s">
        <v>127</v>
      </c>
      <c r="L293" s="22"/>
      <c r="M293" s="22"/>
      <c r="N293" s="22"/>
      <c r="O293" s="22"/>
      <c r="P293" s="22"/>
    </row>
    <row r="294" spans="1:16" ht="21.95" customHeight="1" x14ac:dyDescent="0.2">
      <c r="A294" s="23" t="s">
        <v>8</v>
      </c>
      <c r="B294" s="23" t="s">
        <v>9</v>
      </c>
      <c r="C294" s="23"/>
      <c r="D294" s="23" t="s">
        <v>10</v>
      </c>
      <c r="E294" s="27" t="s">
        <v>11</v>
      </c>
      <c r="F294" s="27"/>
      <c r="G294" s="27"/>
      <c r="H294" s="23" t="s">
        <v>12</v>
      </c>
      <c r="I294" s="27" t="s">
        <v>13</v>
      </c>
      <c r="J294" s="27"/>
      <c r="K294" s="27"/>
      <c r="L294" s="27"/>
      <c r="M294" s="27" t="s">
        <v>14</v>
      </c>
      <c r="N294" s="27"/>
      <c r="O294" s="27"/>
      <c r="P294" s="27"/>
    </row>
    <row r="295" spans="1:16" ht="21.95" customHeight="1" x14ac:dyDescent="0.2">
      <c r="A295" s="24"/>
      <c r="B295" s="25"/>
      <c r="C295" s="26"/>
      <c r="D295" s="24"/>
      <c r="E295" s="5" t="s">
        <v>15</v>
      </c>
      <c r="F295" s="5" t="s">
        <v>16</v>
      </c>
      <c r="G295" s="5" t="s">
        <v>17</v>
      </c>
      <c r="H295" s="24"/>
      <c r="I295" s="5" t="s">
        <v>18</v>
      </c>
      <c r="J295" s="5" t="s">
        <v>19</v>
      </c>
      <c r="K295" s="5" t="s">
        <v>20</v>
      </c>
      <c r="L295" s="5" t="s">
        <v>21</v>
      </c>
      <c r="M295" s="5" t="s">
        <v>22</v>
      </c>
      <c r="N295" s="5" t="s">
        <v>23</v>
      </c>
      <c r="O295" s="5" t="s">
        <v>24</v>
      </c>
      <c r="P295" s="5" t="s">
        <v>25</v>
      </c>
    </row>
    <row r="296" spans="1:16" ht="11.1" customHeight="1" x14ac:dyDescent="0.2">
      <c r="A296" s="6">
        <v>1</v>
      </c>
      <c r="B296" s="19">
        <v>2</v>
      </c>
      <c r="C296" s="19"/>
      <c r="D296" s="6">
        <v>3</v>
      </c>
      <c r="E296" s="6">
        <v>4</v>
      </c>
      <c r="F296" s="6">
        <v>5</v>
      </c>
      <c r="G296" s="6">
        <v>6</v>
      </c>
      <c r="H296" s="6">
        <v>7</v>
      </c>
      <c r="I296" s="6">
        <v>8</v>
      </c>
      <c r="J296" s="6">
        <v>9</v>
      </c>
      <c r="K296" s="6">
        <v>10</v>
      </c>
      <c r="L296" s="6">
        <v>11</v>
      </c>
      <c r="M296" s="6">
        <v>12</v>
      </c>
      <c r="N296" s="6">
        <v>13</v>
      </c>
      <c r="O296" s="6">
        <v>14</v>
      </c>
      <c r="P296" s="6">
        <v>15</v>
      </c>
    </row>
    <row r="297" spans="1:16" ht="11.1" customHeight="1" x14ac:dyDescent="0.2">
      <c r="A297" s="20" t="s">
        <v>26</v>
      </c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</row>
    <row r="298" spans="1:16" ht="15" customHeight="1" x14ac:dyDescent="0.2">
      <c r="A298" s="9">
        <v>1006</v>
      </c>
      <c r="B298" s="17" t="s">
        <v>139</v>
      </c>
      <c r="C298" s="17"/>
      <c r="D298" s="10">
        <v>60</v>
      </c>
      <c r="E298" s="10">
        <v>0.48</v>
      </c>
      <c r="F298" s="10"/>
      <c r="G298" s="10">
        <v>1.02</v>
      </c>
      <c r="H298" s="10">
        <v>7.8</v>
      </c>
      <c r="I298" s="10">
        <v>0.01</v>
      </c>
      <c r="J298" s="10">
        <v>3</v>
      </c>
      <c r="K298" s="10"/>
      <c r="L298" s="10">
        <v>0.06</v>
      </c>
      <c r="M298" s="10">
        <v>14</v>
      </c>
      <c r="N298" s="10">
        <v>14</v>
      </c>
      <c r="O298" s="10">
        <v>8</v>
      </c>
      <c r="P298" s="10"/>
    </row>
    <row r="299" spans="1:16" ht="11.1" customHeight="1" x14ac:dyDescent="0.2">
      <c r="A299" s="8">
        <v>1191</v>
      </c>
      <c r="B299" s="18" t="s">
        <v>124</v>
      </c>
      <c r="C299" s="18"/>
      <c r="D299" s="7">
        <v>200</v>
      </c>
      <c r="E299" s="7">
        <v>18.27</v>
      </c>
      <c r="F299" s="7">
        <v>18</v>
      </c>
      <c r="G299" s="7">
        <v>30.5</v>
      </c>
      <c r="H299" s="7">
        <v>312.60000000000002</v>
      </c>
      <c r="I299" s="7">
        <v>0.11</v>
      </c>
      <c r="J299" s="7">
        <v>72.819999999999993</v>
      </c>
      <c r="K299" s="7">
        <v>1</v>
      </c>
      <c r="L299" s="7">
        <v>2.74</v>
      </c>
      <c r="M299" s="7">
        <v>97</v>
      </c>
      <c r="N299" s="7">
        <v>212</v>
      </c>
      <c r="O299" s="7">
        <v>47</v>
      </c>
      <c r="P299" s="7">
        <v>3</v>
      </c>
    </row>
    <row r="300" spans="1:16" ht="11.1" customHeight="1" x14ac:dyDescent="0.2">
      <c r="A300" s="8">
        <v>1188</v>
      </c>
      <c r="B300" s="18" t="s">
        <v>28</v>
      </c>
      <c r="C300" s="18"/>
      <c r="D300" s="7">
        <v>200</v>
      </c>
      <c r="E300" s="7"/>
      <c r="F300" s="7"/>
      <c r="G300" s="7">
        <v>15.97</v>
      </c>
      <c r="H300" s="7">
        <v>63.8</v>
      </c>
      <c r="I300" s="7"/>
      <c r="J300" s="7"/>
      <c r="K300" s="7"/>
      <c r="L300" s="7"/>
      <c r="M300" s="7"/>
      <c r="N300" s="7"/>
      <c r="O300" s="7"/>
      <c r="P300" s="7"/>
    </row>
    <row r="301" spans="1:16" ht="11.1" customHeight="1" x14ac:dyDescent="0.2">
      <c r="A301" s="8">
        <v>1148</v>
      </c>
      <c r="B301" s="18" t="s">
        <v>44</v>
      </c>
      <c r="C301" s="18"/>
      <c r="D301" s="7">
        <v>30</v>
      </c>
      <c r="E301" s="7">
        <v>2.13</v>
      </c>
      <c r="F301" s="7">
        <v>1</v>
      </c>
      <c r="G301" s="7">
        <v>12.13</v>
      </c>
      <c r="H301" s="7">
        <v>64.8</v>
      </c>
      <c r="I301" s="7">
        <v>0.05</v>
      </c>
      <c r="J301" s="7"/>
      <c r="K301" s="7"/>
      <c r="L301" s="7">
        <v>0.35</v>
      </c>
      <c r="M301" s="7">
        <v>9</v>
      </c>
      <c r="N301" s="7">
        <v>40</v>
      </c>
      <c r="O301" s="7">
        <v>12</v>
      </c>
      <c r="P301" s="7">
        <v>1</v>
      </c>
    </row>
    <row r="302" spans="1:16" ht="11.1" customHeight="1" x14ac:dyDescent="0.2">
      <c r="A302" s="7">
        <v>976.03</v>
      </c>
      <c r="B302" s="18" t="s">
        <v>106</v>
      </c>
      <c r="C302" s="18"/>
      <c r="D302" s="7">
        <v>150</v>
      </c>
      <c r="E302" s="7">
        <v>0.6</v>
      </c>
      <c r="F302" s="7">
        <v>1</v>
      </c>
      <c r="G302" s="7">
        <v>14.7</v>
      </c>
      <c r="H302" s="7">
        <v>70.5</v>
      </c>
      <c r="I302" s="7">
        <v>0.05</v>
      </c>
      <c r="J302" s="7">
        <v>15</v>
      </c>
      <c r="K302" s="7"/>
      <c r="L302" s="7">
        <v>0.3</v>
      </c>
      <c r="M302" s="7">
        <v>24</v>
      </c>
      <c r="N302" s="7">
        <v>17</v>
      </c>
      <c r="O302" s="7">
        <v>14</v>
      </c>
      <c r="P302" s="7">
        <v>3</v>
      </c>
    </row>
    <row r="303" spans="1:16" ht="11.1" customHeight="1" x14ac:dyDescent="0.2">
      <c r="A303" s="29" t="s">
        <v>30</v>
      </c>
      <c r="B303" s="29"/>
      <c r="C303" s="29"/>
      <c r="D303" s="29"/>
      <c r="E303" s="7">
        <f>SUM(E298:E302)</f>
        <v>21.48</v>
      </c>
      <c r="F303" s="7">
        <f t="shared" ref="F303:P303" si="33">SUM(F298:F302)</f>
        <v>20</v>
      </c>
      <c r="G303" s="7">
        <f t="shared" si="33"/>
        <v>74.320000000000007</v>
      </c>
      <c r="H303" s="7">
        <f t="shared" si="33"/>
        <v>519.5</v>
      </c>
      <c r="I303" s="7">
        <f t="shared" si="33"/>
        <v>0.21999999999999997</v>
      </c>
      <c r="J303" s="7">
        <f t="shared" si="33"/>
        <v>90.82</v>
      </c>
      <c r="K303" s="7">
        <f t="shared" si="33"/>
        <v>1</v>
      </c>
      <c r="L303" s="7">
        <f t="shared" si="33"/>
        <v>3.45</v>
      </c>
      <c r="M303" s="7">
        <f t="shared" si="33"/>
        <v>144</v>
      </c>
      <c r="N303" s="7">
        <f t="shared" si="33"/>
        <v>283</v>
      </c>
      <c r="O303" s="7">
        <f t="shared" si="33"/>
        <v>81</v>
      </c>
      <c r="P303" s="7">
        <f t="shared" si="33"/>
        <v>7</v>
      </c>
    </row>
    <row r="304" spans="1:16" ht="11.1" customHeight="1" x14ac:dyDescent="0.2">
      <c r="A304" s="20" t="s">
        <v>31</v>
      </c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</row>
    <row r="305" spans="1:16" ht="11.1" customHeight="1" x14ac:dyDescent="0.2">
      <c r="A305" s="10">
        <v>811</v>
      </c>
      <c r="B305" s="17" t="s">
        <v>68</v>
      </c>
      <c r="C305" s="17"/>
      <c r="D305" s="10">
        <v>100</v>
      </c>
      <c r="E305" s="10">
        <v>3.1</v>
      </c>
      <c r="F305" s="10"/>
      <c r="G305" s="10">
        <v>6.5</v>
      </c>
      <c r="H305" s="10">
        <v>40</v>
      </c>
      <c r="I305" s="10">
        <v>0.11</v>
      </c>
      <c r="J305" s="10">
        <v>10</v>
      </c>
      <c r="K305" s="10"/>
      <c r="L305" s="10">
        <v>0.2</v>
      </c>
      <c r="M305" s="10">
        <v>20</v>
      </c>
      <c r="N305" s="10">
        <v>62</v>
      </c>
      <c r="O305" s="10">
        <v>21</v>
      </c>
      <c r="P305" s="10">
        <v>1</v>
      </c>
    </row>
    <row r="306" spans="1:16" ht="21.95" customHeight="1" x14ac:dyDescent="0.2">
      <c r="A306" s="7">
        <v>153</v>
      </c>
      <c r="B306" s="18" t="s">
        <v>102</v>
      </c>
      <c r="C306" s="18"/>
      <c r="D306" s="7">
        <v>250</v>
      </c>
      <c r="E306" s="7">
        <v>1.67</v>
      </c>
      <c r="F306" s="7">
        <v>9</v>
      </c>
      <c r="G306" s="7">
        <v>15</v>
      </c>
      <c r="H306" s="7">
        <v>156.4</v>
      </c>
      <c r="I306" s="7">
        <v>0.03</v>
      </c>
      <c r="J306" s="7">
        <v>1.36</v>
      </c>
      <c r="K306" s="7">
        <v>12</v>
      </c>
      <c r="L306" s="7">
        <v>0.28999999999999998</v>
      </c>
      <c r="M306" s="7">
        <v>8</v>
      </c>
      <c r="N306" s="7">
        <v>23</v>
      </c>
      <c r="O306" s="7">
        <v>7</v>
      </c>
      <c r="P306" s="7"/>
    </row>
    <row r="307" spans="1:16" ht="11.1" customHeight="1" x14ac:dyDescent="0.2">
      <c r="A307" s="8">
        <v>1335</v>
      </c>
      <c r="B307" s="18" t="s">
        <v>56</v>
      </c>
      <c r="C307" s="18"/>
      <c r="D307" s="7">
        <v>1</v>
      </c>
      <c r="E307" s="7">
        <v>0.03</v>
      </c>
      <c r="F307" s="7"/>
      <c r="G307" s="7">
        <v>0.05</v>
      </c>
      <c r="H307" s="7">
        <v>0.4</v>
      </c>
      <c r="I307" s="7"/>
      <c r="J307" s="7">
        <v>1</v>
      </c>
      <c r="K307" s="7"/>
      <c r="L307" s="7">
        <v>0.02</v>
      </c>
      <c r="M307" s="7">
        <v>2</v>
      </c>
      <c r="N307" s="7">
        <v>1</v>
      </c>
      <c r="O307" s="7">
        <v>1</v>
      </c>
      <c r="P307" s="7"/>
    </row>
    <row r="308" spans="1:16" ht="12.75" customHeight="1" x14ac:dyDescent="0.2">
      <c r="A308" s="10">
        <v>258</v>
      </c>
      <c r="B308" s="17" t="s">
        <v>134</v>
      </c>
      <c r="C308" s="17"/>
      <c r="D308" s="10">
        <v>100</v>
      </c>
      <c r="E308" s="10">
        <v>10.59</v>
      </c>
      <c r="F308" s="10">
        <v>10</v>
      </c>
      <c r="G308" s="10">
        <v>0.19</v>
      </c>
      <c r="H308" s="10">
        <v>156.69999999999999</v>
      </c>
      <c r="I308" s="10"/>
      <c r="J308" s="10">
        <v>0.15</v>
      </c>
      <c r="K308" s="10"/>
      <c r="L308" s="10">
        <v>0.01</v>
      </c>
      <c r="M308" s="10">
        <v>1</v>
      </c>
      <c r="N308" s="10">
        <v>1</v>
      </c>
      <c r="O308" s="10">
        <v>1</v>
      </c>
      <c r="P308" s="10"/>
    </row>
    <row r="309" spans="1:16" ht="11.1" customHeight="1" x14ac:dyDescent="0.2">
      <c r="A309" s="7">
        <v>995</v>
      </c>
      <c r="B309" s="18" t="s">
        <v>34</v>
      </c>
      <c r="C309" s="18"/>
      <c r="D309" s="7">
        <v>180</v>
      </c>
      <c r="E309" s="7">
        <v>3.97</v>
      </c>
      <c r="F309" s="7">
        <v>7</v>
      </c>
      <c r="G309" s="7">
        <v>26.61</v>
      </c>
      <c r="H309" s="7">
        <v>186</v>
      </c>
      <c r="I309" s="7">
        <v>0.2</v>
      </c>
      <c r="J309" s="7">
        <v>31.26</v>
      </c>
      <c r="K309" s="7">
        <v>36</v>
      </c>
      <c r="L309" s="7">
        <v>0.23</v>
      </c>
      <c r="M309" s="7">
        <v>57</v>
      </c>
      <c r="N309" s="7">
        <v>119</v>
      </c>
      <c r="O309" s="7">
        <v>40</v>
      </c>
      <c r="P309" s="7">
        <v>1</v>
      </c>
    </row>
    <row r="310" spans="1:16" ht="11.1" customHeight="1" x14ac:dyDescent="0.2">
      <c r="A310" s="7">
        <v>705</v>
      </c>
      <c r="B310" s="18" t="s">
        <v>65</v>
      </c>
      <c r="C310" s="18"/>
      <c r="D310" s="7">
        <v>200</v>
      </c>
      <c r="E310" s="7">
        <v>0.68</v>
      </c>
      <c r="F310" s="7"/>
      <c r="G310" s="7">
        <v>21.26</v>
      </c>
      <c r="H310" s="7">
        <v>87</v>
      </c>
      <c r="I310" s="7">
        <v>0.01</v>
      </c>
      <c r="J310" s="7">
        <v>130</v>
      </c>
      <c r="K310" s="7"/>
      <c r="L310" s="7">
        <v>0.34</v>
      </c>
      <c r="M310" s="7">
        <v>6</v>
      </c>
      <c r="N310" s="7">
        <v>2</v>
      </c>
      <c r="O310" s="7">
        <v>2</v>
      </c>
      <c r="P310" s="7"/>
    </row>
    <row r="311" spans="1:16" ht="11.1" customHeight="1" x14ac:dyDescent="0.2">
      <c r="A311" s="8">
        <v>1147</v>
      </c>
      <c r="B311" s="18" t="s">
        <v>36</v>
      </c>
      <c r="C311" s="18"/>
      <c r="D311" s="7">
        <v>30</v>
      </c>
      <c r="E311" s="7">
        <v>2.13</v>
      </c>
      <c r="F311" s="7">
        <v>1</v>
      </c>
      <c r="G311" s="7">
        <v>10.63</v>
      </c>
      <c r="H311" s="7">
        <v>64.8</v>
      </c>
      <c r="I311" s="7">
        <v>0.05</v>
      </c>
      <c r="J311" s="7">
        <v>0.01</v>
      </c>
      <c r="K311" s="7"/>
      <c r="L311" s="7"/>
      <c r="M311" s="7">
        <v>6</v>
      </c>
      <c r="N311" s="7"/>
      <c r="O311" s="7">
        <v>9</v>
      </c>
      <c r="P311" s="7">
        <v>1</v>
      </c>
    </row>
    <row r="312" spans="1:16" ht="11.1" customHeight="1" x14ac:dyDescent="0.2">
      <c r="A312" s="7">
        <v>897</v>
      </c>
      <c r="B312" s="18" t="s">
        <v>37</v>
      </c>
      <c r="C312" s="18"/>
      <c r="D312" s="7">
        <v>30</v>
      </c>
      <c r="E312" s="7">
        <v>2.68</v>
      </c>
      <c r="F312" s="7">
        <v>1</v>
      </c>
      <c r="G312" s="7">
        <v>10.88</v>
      </c>
      <c r="H312" s="7">
        <v>68.5</v>
      </c>
      <c r="I312" s="7">
        <v>0.03</v>
      </c>
      <c r="J312" s="7"/>
      <c r="K312" s="7"/>
      <c r="L312" s="7">
        <v>0.28000000000000003</v>
      </c>
      <c r="M312" s="7">
        <v>5</v>
      </c>
      <c r="N312" s="7">
        <v>16</v>
      </c>
      <c r="O312" s="7">
        <v>4</v>
      </c>
      <c r="P312" s="7"/>
    </row>
    <row r="313" spans="1:16" ht="11.1" customHeight="1" x14ac:dyDescent="0.2">
      <c r="A313" s="7">
        <v>450.05</v>
      </c>
      <c r="B313" s="18" t="s">
        <v>117</v>
      </c>
      <c r="C313" s="18"/>
      <c r="D313" s="7">
        <v>40</v>
      </c>
      <c r="E313" s="7">
        <v>4.1399999999999997</v>
      </c>
      <c r="F313" s="7">
        <v>4</v>
      </c>
      <c r="G313" s="7">
        <v>19.399999999999999</v>
      </c>
      <c r="H313" s="7">
        <v>112</v>
      </c>
      <c r="I313" s="7">
        <v>0.06</v>
      </c>
      <c r="J313" s="7"/>
      <c r="K313" s="7">
        <v>136</v>
      </c>
      <c r="L313" s="7">
        <v>1.86</v>
      </c>
      <c r="M313" s="7">
        <v>5</v>
      </c>
      <c r="N313" s="7">
        <v>39</v>
      </c>
      <c r="O313" s="7">
        <v>7</v>
      </c>
      <c r="P313" s="7">
        <v>1</v>
      </c>
    </row>
    <row r="314" spans="1:16" ht="11.1" customHeight="1" x14ac:dyDescent="0.2">
      <c r="A314" s="29" t="s">
        <v>38</v>
      </c>
      <c r="B314" s="29"/>
      <c r="C314" s="29"/>
      <c r="D314" s="29"/>
      <c r="E314" s="7">
        <f>SUM(E305:E313)</f>
        <v>28.99</v>
      </c>
      <c r="F314" s="7">
        <f t="shared" ref="F314:P314" si="34">SUM(F305:F313)</f>
        <v>32</v>
      </c>
      <c r="G314" s="7">
        <f t="shared" si="34"/>
        <v>110.51999999999998</v>
      </c>
      <c r="H314" s="7">
        <f t="shared" si="34"/>
        <v>871.8</v>
      </c>
      <c r="I314" s="7">
        <f t="shared" si="34"/>
        <v>0.49000000000000005</v>
      </c>
      <c r="J314" s="7">
        <f t="shared" si="34"/>
        <v>173.78</v>
      </c>
      <c r="K314" s="7">
        <f t="shared" si="34"/>
        <v>184</v>
      </c>
      <c r="L314" s="7">
        <f t="shared" si="34"/>
        <v>3.2300000000000004</v>
      </c>
      <c r="M314" s="7">
        <f t="shared" si="34"/>
        <v>110</v>
      </c>
      <c r="N314" s="7">
        <f t="shared" si="34"/>
        <v>263</v>
      </c>
      <c r="O314" s="7">
        <f t="shared" si="34"/>
        <v>92</v>
      </c>
      <c r="P314" s="7">
        <f t="shared" si="34"/>
        <v>4</v>
      </c>
    </row>
    <row r="315" spans="1:16" s="1" customFormat="1" ht="11.1" customHeight="1" x14ac:dyDescent="0.2">
      <c r="A315" s="29" t="s">
        <v>39</v>
      </c>
      <c r="B315" s="29"/>
      <c r="C315" s="29"/>
      <c r="D315" s="29"/>
      <c r="E315" s="7">
        <f>E303+E314</f>
        <v>50.47</v>
      </c>
      <c r="F315" s="7">
        <f t="shared" ref="F315:P315" si="35">F303+F314</f>
        <v>52</v>
      </c>
      <c r="G315" s="7">
        <f t="shared" si="35"/>
        <v>184.83999999999997</v>
      </c>
      <c r="H315" s="7">
        <f t="shared" si="35"/>
        <v>1391.3</v>
      </c>
      <c r="I315" s="7">
        <f t="shared" si="35"/>
        <v>0.71</v>
      </c>
      <c r="J315" s="7">
        <f t="shared" si="35"/>
        <v>264.60000000000002</v>
      </c>
      <c r="K315" s="7">
        <f t="shared" si="35"/>
        <v>185</v>
      </c>
      <c r="L315" s="7">
        <f t="shared" si="35"/>
        <v>6.6800000000000006</v>
      </c>
      <c r="M315" s="7">
        <f t="shared" si="35"/>
        <v>254</v>
      </c>
      <c r="N315" s="7">
        <f t="shared" si="35"/>
        <v>546</v>
      </c>
      <c r="O315" s="7">
        <f t="shared" si="35"/>
        <v>173</v>
      </c>
      <c r="P315" s="7">
        <f t="shared" si="35"/>
        <v>11</v>
      </c>
    </row>
    <row r="316" spans="1:16" ht="11.1" customHeight="1" x14ac:dyDescent="0.2">
      <c r="A316" s="29" t="s">
        <v>103</v>
      </c>
      <c r="B316" s="29"/>
      <c r="C316" s="29"/>
      <c r="D316" s="29"/>
      <c r="E316" s="7">
        <f t="shared" ref="E316:P316" si="36">E26+E50+E77+E103+E131+E157+E183+E209+E237+E264+E289+E315</f>
        <v>612.73200000000008</v>
      </c>
      <c r="F316" s="7">
        <f t="shared" si="36"/>
        <v>613.30799999999999</v>
      </c>
      <c r="G316" s="7">
        <f t="shared" si="36"/>
        <v>2500.54</v>
      </c>
      <c r="H316" s="7">
        <f t="shared" si="36"/>
        <v>18145.969999999998</v>
      </c>
      <c r="I316" s="7">
        <f t="shared" si="36"/>
        <v>10.36</v>
      </c>
      <c r="J316" s="7">
        <f t="shared" si="36"/>
        <v>1319.42</v>
      </c>
      <c r="K316" s="7">
        <f t="shared" si="36"/>
        <v>11291</v>
      </c>
      <c r="L316" s="7">
        <f t="shared" si="36"/>
        <v>209.98000000000002</v>
      </c>
      <c r="M316" s="7">
        <f t="shared" si="36"/>
        <v>4461</v>
      </c>
      <c r="N316" s="7">
        <f t="shared" si="36"/>
        <v>9664</v>
      </c>
      <c r="O316" s="7">
        <f t="shared" si="36"/>
        <v>2981</v>
      </c>
      <c r="P316" s="7">
        <f t="shared" si="36"/>
        <v>198</v>
      </c>
    </row>
    <row r="317" spans="1:16" ht="11.1" customHeight="1" x14ac:dyDescent="0.2">
      <c r="A317" s="29" t="s">
        <v>104</v>
      </c>
      <c r="B317" s="29"/>
      <c r="C317" s="29"/>
      <c r="D317" s="29"/>
      <c r="E317" s="7">
        <f>E316/12</f>
        <v>51.061000000000007</v>
      </c>
      <c r="F317" s="7">
        <f t="shared" ref="F317:P317" si="37">F316/12</f>
        <v>51.109000000000002</v>
      </c>
      <c r="G317" s="7">
        <f t="shared" si="37"/>
        <v>208.37833333333333</v>
      </c>
      <c r="H317" s="13">
        <f t="shared" si="37"/>
        <v>1512.1641666666665</v>
      </c>
      <c r="I317" s="7">
        <f t="shared" si="37"/>
        <v>0.86333333333333329</v>
      </c>
      <c r="J317" s="7">
        <f t="shared" si="37"/>
        <v>109.95166666666667</v>
      </c>
      <c r="K317" s="7">
        <f t="shared" si="37"/>
        <v>940.91666666666663</v>
      </c>
      <c r="L317" s="7">
        <f t="shared" si="37"/>
        <v>17.498333333333335</v>
      </c>
      <c r="M317" s="7">
        <f t="shared" si="37"/>
        <v>371.75</v>
      </c>
      <c r="N317" s="7">
        <f t="shared" si="37"/>
        <v>805.33333333333337</v>
      </c>
      <c r="O317" s="7">
        <f t="shared" si="37"/>
        <v>248.41666666666666</v>
      </c>
      <c r="P317" s="7">
        <f t="shared" si="37"/>
        <v>16.5</v>
      </c>
    </row>
    <row r="320" spans="1:16" ht="11.1" customHeight="1" x14ac:dyDescent="0.2">
      <c r="K320" s="30"/>
      <c r="L320" s="30"/>
      <c r="M320" s="30"/>
      <c r="N320" s="30"/>
      <c r="O320" s="30"/>
      <c r="P320" s="30"/>
    </row>
    <row r="322" spans="1:16" ht="147.75" customHeight="1" x14ac:dyDescent="0.2">
      <c r="A322" s="34" t="s">
        <v>126</v>
      </c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</row>
  </sheetData>
  <mergeCells count="427">
    <mergeCell ref="K2:P2"/>
    <mergeCell ref="A3:P3"/>
    <mergeCell ref="F4:H4"/>
    <mergeCell ref="I4:J4"/>
    <mergeCell ref="K4:P4"/>
    <mergeCell ref="K1:P1"/>
    <mergeCell ref="D5:E5"/>
    <mergeCell ref="I5:J5"/>
    <mergeCell ref="K5:P5"/>
    <mergeCell ref="A6:A7"/>
    <mergeCell ref="B6:C7"/>
    <mergeCell ref="D6:D7"/>
    <mergeCell ref="E6:G6"/>
    <mergeCell ref="H6:H7"/>
    <mergeCell ref="I6:L6"/>
    <mergeCell ref="M6:P6"/>
    <mergeCell ref="B14:C14"/>
    <mergeCell ref="A15:D15"/>
    <mergeCell ref="A16:P16"/>
    <mergeCell ref="B17:C17"/>
    <mergeCell ref="B18:C18"/>
    <mergeCell ref="B19:C19"/>
    <mergeCell ref="B8:C8"/>
    <mergeCell ref="A9:P9"/>
    <mergeCell ref="B10:C10"/>
    <mergeCell ref="B11:C11"/>
    <mergeCell ref="B12:C12"/>
    <mergeCell ref="B13:C13"/>
    <mergeCell ref="A25:D25"/>
    <mergeCell ref="A26:D26"/>
    <mergeCell ref="K27:P27"/>
    <mergeCell ref="A28:P28"/>
    <mergeCell ref="F29:H29"/>
    <mergeCell ref="I29:J29"/>
    <mergeCell ref="K29:P29"/>
    <mergeCell ref="B20:C20"/>
    <mergeCell ref="B21:C21"/>
    <mergeCell ref="B22:C22"/>
    <mergeCell ref="B23:C23"/>
    <mergeCell ref="B24:C24"/>
    <mergeCell ref="D30:E30"/>
    <mergeCell ref="I30:J30"/>
    <mergeCell ref="K30:P30"/>
    <mergeCell ref="A31:A32"/>
    <mergeCell ref="B31:C32"/>
    <mergeCell ref="D31:D32"/>
    <mergeCell ref="E31:G31"/>
    <mergeCell ref="H31:H32"/>
    <mergeCell ref="I31:L31"/>
    <mergeCell ref="M31:P31"/>
    <mergeCell ref="B39:C39"/>
    <mergeCell ref="B40:C40"/>
    <mergeCell ref="A41:D41"/>
    <mergeCell ref="A42:P42"/>
    <mergeCell ref="B43:C43"/>
    <mergeCell ref="B44:C44"/>
    <mergeCell ref="B33:C33"/>
    <mergeCell ref="A34:P34"/>
    <mergeCell ref="B35:C35"/>
    <mergeCell ref="B36:C36"/>
    <mergeCell ref="B37:C37"/>
    <mergeCell ref="B38:C38"/>
    <mergeCell ref="K51:P51"/>
    <mergeCell ref="A52:P52"/>
    <mergeCell ref="F53:H53"/>
    <mergeCell ref="I53:J53"/>
    <mergeCell ref="K53:P53"/>
    <mergeCell ref="D54:E54"/>
    <mergeCell ref="I54:J54"/>
    <mergeCell ref="K54:P54"/>
    <mergeCell ref="B45:C45"/>
    <mergeCell ref="B46:C46"/>
    <mergeCell ref="B47:C47"/>
    <mergeCell ref="B48:C48"/>
    <mergeCell ref="A49:D49"/>
    <mergeCell ref="A50:D50"/>
    <mergeCell ref="M55:P55"/>
    <mergeCell ref="B57:C57"/>
    <mergeCell ref="A58:P58"/>
    <mergeCell ref="B59:C59"/>
    <mergeCell ref="B60:C60"/>
    <mergeCell ref="B61:C61"/>
    <mergeCell ref="A55:A56"/>
    <mergeCell ref="B55:C56"/>
    <mergeCell ref="D55:D56"/>
    <mergeCell ref="E55:G55"/>
    <mergeCell ref="H55:H56"/>
    <mergeCell ref="I55:L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A65:D65"/>
    <mergeCell ref="A66:P66"/>
    <mergeCell ref="B67:C67"/>
    <mergeCell ref="F80:H80"/>
    <mergeCell ref="I80:J80"/>
    <mergeCell ref="K80:P80"/>
    <mergeCell ref="D81:E81"/>
    <mergeCell ref="I81:J81"/>
    <mergeCell ref="K81:P81"/>
    <mergeCell ref="B74:C74"/>
    <mergeCell ref="B75:C75"/>
    <mergeCell ref="A76:D76"/>
    <mergeCell ref="A77:D77"/>
    <mergeCell ref="K78:P78"/>
    <mergeCell ref="A79:P79"/>
    <mergeCell ref="B89:C89"/>
    <mergeCell ref="B90:C90"/>
    <mergeCell ref="A91:D91"/>
    <mergeCell ref="A92:P92"/>
    <mergeCell ref="B93:C93"/>
    <mergeCell ref="B94:C94"/>
    <mergeCell ref="M82:P82"/>
    <mergeCell ref="B84:C84"/>
    <mergeCell ref="A85:P85"/>
    <mergeCell ref="B86:C86"/>
    <mergeCell ref="B87:C87"/>
    <mergeCell ref="B88:C88"/>
    <mergeCell ref="A82:A83"/>
    <mergeCell ref="B82:C83"/>
    <mergeCell ref="D82:D83"/>
    <mergeCell ref="E82:G82"/>
    <mergeCell ref="H82:H83"/>
    <mergeCell ref="I82:L82"/>
    <mergeCell ref="B101:C101"/>
    <mergeCell ref="A102:D102"/>
    <mergeCell ref="A103:D103"/>
    <mergeCell ref="K104:P104"/>
    <mergeCell ref="A105:P105"/>
    <mergeCell ref="F106:H106"/>
    <mergeCell ref="I106:J106"/>
    <mergeCell ref="K106:P106"/>
    <mergeCell ref="B95:C95"/>
    <mergeCell ref="B96:C96"/>
    <mergeCell ref="B97:C97"/>
    <mergeCell ref="B98:C98"/>
    <mergeCell ref="B99:C99"/>
    <mergeCell ref="B100:C100"/>
    <mergeCell ref="B110:C110"/>
    <mergeCell ref="A111:P111"/>
    <mergeCell ref="B112:C112"/>
    <mergeCell ref="B113:C113"/>
    <mergeCell ref="B114:C114"/>
    <mergeCell ref="B115:C115"/>
    <mergeCell ref="D107:E107"/>
    <mergeCell ref="I107:J107"/>
    <mergeCell ref="K107:P107"/>
    <mergeCell ref="A108:A109"/>
    <mergeCell ref="B108:C109"/>
    <mergeCell ref="D108:D109"/>
    <mergeCell ref="E108:G108"/>
    <mergeCell ref="H108:H109"/>
    <mergeCell ref="I108:L108"/>
    <mergeCell ref="M108:P108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A118:D118"/>
    <mergeCell ref="A119:P119"/>
    <mergeCell ref="B120:C120"/>
    <mergeCell ref="B121:C121"/>
    <mergeCell ref="F134:H134"/>
    <mergeCell ref="I134:J134"/>
    <mergeCell ref="K134:P134"/>
    <mergeCell ref="D135:E135"/>
    <mergeCell ref="I135:J135"/>
    <mergeCell ref="K135:P135"/>
    <mergeCell ref="B128:C128"/>
    <mergeCell ref="B129:C129"/>
    <mergeCell ref="A130:D130"/>
    <mergeCell ref="A131:D131"/>
    <mergeCell ref="K132:P132"/>
    <mergeCell ref="A133:P133"/>
    <mergeCell ref="B143:C143"/>
    <mergeCell ref="B144:C144"/>
    <mergeCell ref="A145:D145"/>
    <mergeCell ref="A146:P146"/>
    <mergeCell ref="B147:C147"/>
    <mergeCell ref="B148:C148"/>
    <mergeCell ref="M136:P136"/>
    <mergeCell ref="B138:C138"/>
    <mergeCell ref="A139:P139"/>
    <mergeCell ref="B140:C140"/>
    <mergeCell ref="B141:C141"/>
    <mergeCell ref="B142:C142"/>
    <mergeCell ref="A136:A137"/>
    <mergeCell ref="B136:C137"/>
    <mergeCell ref="D136:D137"/>
    <mergeCell ref="E136:G136"/>
    <mergeCell ref="H136:H137"/>
    <mergeCell ref="I136:L136"/>
    <mergeCell ref="B155:C155"/>
    <mergeCell ref="A156:D156"/>
    <mergeCell ref="A157:D157"/>
    <mergeCell ref="K158:P158"/>
    <mergeCell ref="A159:P159"/>
    <mergeCell ref="F160:H160"/>
    <mergeCell ref="I160:J160"/>
    <mergeCell ref="K160:P160"/>
    <mergeCell ref="B149:C149"/>
    <mergeCell ref="B150:C150"/>
    <mergeCell ref="B151:C151"/>
    <mergeCell ref="B152:C152"/>
    <mergeCell ref="B153:C153"/>
    <mergeCell ref="B154:C154"/>
    <mergeCell ref="D161:E161"/>
    <mergeCell ref="I161:J161"/>
    <mergeCell ref="K161:P161"/>
    <mergeCell ref="A162:A163"/>
    <mergeCell ref="B162:C163"/>
    <mergeCell ref="D162:D163"/>
    <mergeCell ref="E162:G162"/>
    <mergeCell ref="H162:H163"/>
    <mergeCell ref="I162:L162"/>
    <mergeCell ref="M162:P162"/>
    <mergeCell ref="B170:C170"/>
    <mergeCell ref="A171:D171"/>
    <mergeCell ref="A172:P172"/>
    <mergeCell ref="B173:C173"/>
    <mergeCell ref="B174:C174"/>
    <mergeCell ref="B175:C175"/>
    <mergeCell ref="B164:C164"/>
    <mergeCell ref="A165:P165"/>
    <mergeCell ref="B166:C166"/>
    <mergeCell ref="B167:C167"/>
    <mergeCell ref="B168:C168"/>
    <mergeCell ref="B169:C169"/>
    <mergeCell ref="A182:D182"/>
    <mergeCell ref="A183:D183"/>
    <mergeCell ref="K184:P184"/>
    <mergeCell ref="A185:P185"/>
    <mergeCell ref="F186:H186"/>
    <mergeCell ref="I186:J186"/>
    <mergeCell ref="K186:P186"/>
    <mergeCell ref="B176:C176"/>
    <mergeCell ref="B177:C177"/>
    <mergeCell ref="B178:C178"/>
    <mergeCell ref="B179:C179"/>
    <mergeCell ref="B180:C180"/>
    <mergeCell ref="B181:C181"/>
    <mergeCell ref="D187:E187"/>
    <mergeCell ref="I187:J187"/>
    <mergeCell ref="K187:P187"/>
    <mergeCell ref="A188:A189"/>
    <mergeCell ref="B188:C189"/>
    <mergeCell ref="D188:D189"/>
    <mergeCell ref="E188:G188"/>
    <mergeCell ref="H188:H189"/>
    <mergeCell ref="I188:L188"/>
    <mergeCell ref="M188:P188"/>
    <mergeCell ref="B196:C196"/>
    <mergeCell ref="B197:C197"/>
    <mergeCell ref="A198:D198"/>
    <mergeCell ref="A199:P199"/>
    <mergeCell ref="B200:C200"/>
    <mergeCell ref="B201:C201"/>
    <mergeCell ref="B190:C190"/>
    <mergeCell ref="A191:P191"/>
    <mergeCell ref="B192:C192"/>
    <mergeCell ref="B193:C193"/>
    <mergeCell ref="B194:C194"/>
    <mergeCell ref="B195:C195"/>
    <mergeCell ref="A208:D208"/>
    <mergeCell ref="A209:D209"/>
    <mergeCell ref="K210:P210"/>
    <mergeCell ref="A211:P211"/>
    <mergeCell ref="F212:H212"/>
    <mergeCell ref="I212:J212"/>
    <mergeCell ref="K212:P212"/>
    <mergeCell ref="B202:C202"/>
    <mergeCell ref="B203:C203"/>
    <mergeCell ref="B204:C204"/>
    <mergeCell ref="B205:C205"/>
    <mergeCell ref="B206:C206"/>
    <mergeCell ref="B207:C207"/>
    <mergeCell ref="B216:C216"/>
    <mergeCell ref="A217:P217"/>
    <mergeCell ref="B218:C218"/>
    <mergeCell ref="B219:C219"/>
    <mergeCell ref="B220:C220"/>
    <mergeCell ref="B221:C221"/>
    <mergeCell ref="D213:E213"/>
    <mergeCell ref="I213:J213"/>
    <mergeCell ref="K213:P213"/>
    <mergeCell ref="A214:A215"/>
    <mergeCell ref="B214:C215"/>
    <mergeCell ref="D214:D215"/>
    <mergeCell ref="E214:G214"/>
    <mergeCell ref="H214:H215"/>
    <mergeCell ref="I214:L214"/>
    <mergeCell ref="M214:P214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A224:D224"/>
    <mergeCell ref="A225:P225"/>
    <mergeCell ref="B226:C226"/>
    <mergeCell ref="B227:C227"/>
    <mergeCell ref="F240:H240"/>
    <mergeCell ref="I240:J240"/>
    <mergeCell ref="K240:P240"/>
    <mergeCell ref="D241:E241"/>
    <mergeCell ref="I241:J241"/>
    <mergeCell ref="K241:P241"/>
    <mergeCell ref="B234:C234"/>
    <mergeCell ref="B235:C235"/>
    <mergeCell ref="A236:D236"/>
    <mergeCell ref="A237:D237"/>
    <mergeCell ref="K238:P238"/>
    <mergeCell ref="A239:P239"/>
    <mergeCell ref="M242:P242"/>
    <mergeCell ref="B244:C244"/>
    <mergeCell ref="A245:P245"/>
    <mergeCell ref="B246:C246"/>
    <mergeCell ref="B247:C247"/>
    <mergeCell ref="B248:C248"/>
    <mergeCell ref="A242:A243"/>
    <mergeCell ref="B242:C243"/>
    <mergeCell ref="D242:D243"/>
    <mergeCell ref="E242:G242"/>
    <mergeCell ref="H242:H243"/>
    <mergeCell ref="I242:L242"/>
    <mergeCell ref="B255:C255"/>
    <mergeCell ref="B256:C256"/>
    <mergeCell ref="B257:C257"/>
    <mergeCell ref="B258:C258"/>
    <mergeCell ref="B259:C259"/>
    <mergeCell ref="B260:C260"/>
    <mergeCell ref="B249:C249"/>
    <mergeCell ref="B250:C250"/>
    <mergeCell ref="B251:C251"/>
    <mergeCell ref="A252:D252"/>
    <mergeCell ref="A253:P253"/>
    <mergeCell ref="B254:C254"/>
    <mergeCell ref="F267:H267"/>
    <mergeCell ref="I267:J267"/>
    <mergeCell ref="K267:P267"/>
    <mergeCell ref="D268:E268"/>
    <mergeCell ref="I268:J268"/>
    <mergeCell ref="K268:P268"/>
    <mergeCell ref="B261:C261"/>
    <mergeCell ref="B262:C262"/>
    <mergeCell ref="A263:D263"/>
    <mergeCell ref="A264:D264"/>
    <mergeCell ref="K265:P265"/>
    <mergeCell ref="A266:P266"/>
    <mergeCell ref="B276:C276"/>
    <mergeCell ref="B277:C277"/>
    <mergeCell ref="A278:D278"/>
    <mergeCell ref="A279:P279"/>
    <mergeCell ref="B280:C280"/>
    <mergeCell ref="B281:C281"/>
    <mergeCell ref="M269:P269"/>
    <mergeCell ref="B271:C271"/>
    <mergeCell ref="A272:P272"/>
    <mergeCell ref="B273:C273"/>
    <mergeCell ref="B274:C274"/>
    <mergeCell ref="B275:C275"/>
    <mergeCell ref="A269:A270"/>
    <mergeCell ref="B269:C270"/>
    <mergeCell ref="D269:D270"/>
    <mergeCell ref="E269:G269"/>
    <mergeCell ref="H269:H270"/>
    <mergeCell ref="I269:L269"/>
    <mergeCell ref="A288:D288"/>
    <mergeCell ref="A289:D289"/>
    <mergeCell ref="K290:P290"/>
    <mergeCell ref="A291:P291"/>
    <mergeCell ref="F292:H292"/>
    <mergeCell ref="I292:J292"/>
    <mergeCell ref="K292:P292"/>
    <mergeCell ref="B282:C282"/>
    <mergeCell ref="B283:C283"/>
    <mergeCell ref="B284:C284"/>
    <mergeCell ref="B285:C285"/>
    <mergeCell ref="B286:C286"/>
    <mergeCell ref="B287:C287"/>
    <mergeCell ref="D293:E293"/>
    <mergeCell ref="I293:J293"/>
    <mergeCell ref="K293:P293"/>
    <mergeCell ref="A294:A295"/>
    <mergeCell ref="B294:C295"/>
    <mergeCell ref="D294:D295"/>
    <mergeCell ref="E294:G294"/>
    <mergeCell ref="H294:H295"/>
    <mergeCell ref="I294:L294"/>
    <mergeCell ref="M294:P294"/>
    <mergeCell ref="B302:C302"/>
    <mergeCell ref="A303:D303"/>
    <mergeCell ref="A304:P304"/>
    <mergeCell ref="B305:C305"/>
    <mergeCell ref="B306:C306"/>
    <mergeCell ref="B307:C307"/>
    <mergeCell ref="B296:C296"/>
    <mergeCell ref="A297:P297"/>
    <mergeCell ref="B298:C298"/>
    <mergeCell ref="B299:C299"/>
    <mergeCell ref="B300:C300"/>
    <mergeCell ref="B301:C301"/>
    <mergeCell ref="A322:P322"/>
    <mergeCell ref="A314:D314"/>
    <mergeCell ref="A315:D315"/>
    <mergeCell ref="A316:D316"/>
    <mergeCell ref="A317:D317"/>
    <mergeCell ref="K320:P320"/>
    <mergeCell ref="B308:C308"/>
    <mergeCell ref="B309:C309"/>
    <mergeCell ref="B310:C310"/>
    <mergeCell ref="B311:C311"/>
    <mergeCell ref="B312:C312"/>
    <mergeCell ref="B313:C313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P192"/>
  <sheetViews>
    <sheetView workbookViewId="0">
      <selection sqref="A1:XFD1048576"/>
    </sheetView>
  </sheetViews>
  <sheetFormatPr defaultColWidth="10.5" defaultRowHeight="11.45" customHeight="1" x14ac:dyDescent="0.2"/>
  <cols>
    <col min="1" max="1" width="9.5" style="1" customWidth="1"/>
    <col min="2" max="2" width="16.6640625" style="1" customWidth="1"/>
    <col min="3" max="3" width="15" style="1" customWidth="1"/>
    <col min="4" max="4" width="12.83203125" style="1" customWidth="1"/>
    <col min="5" max="7" width="5.6640625" style="1" customWidth="1"/>
    <col min="8" max="8" width="10.1640625" style="1" customWidth="1"/>
    <col min="9" max="10" width="5.6640625" style="1" customWidth="1"/>
    <col min="11" max="11" width="6.83203125" style="1" customWidth="1"/>
    <col min="12" max="13" width="5.6640625" style="1" customWidth="1"/>
    <col min="14" max="14" width="7.5" style="1" customWidth="1"/>
    <col min="15" max="16" width="5.6640625" style="1" customWidth="1"/>
    <col min="17" max="16384" width="10.5" style="2"/>
  </cols>
  <sheetData>
    <row r="1" spans="1:16" ht="11.1" customHeight="1" x14ac:dyDescent="0.2">
      <c r="K1" s="30"/>
      <c r="L1" s="30"/>
      <c r="M1" s="30"/>
      <c r="N1" s="30"/>
      <c r="O1" s="30"/>
      <c r="P1" s="30"/>
    </row>
    <row r="2" spans="1:16" ht="11.1" customHeight="1" x14ac:dyDescent="0.2">
      <c r="K2" s="30"/>
      <c r="L2" s="30"/>
      <c r="M2" s="30"/>
      <c r="N2" s="30"/>
      <c r="O2" s="30"/>
      <c r="P2" s="30"/>
    </row>
    <row r="3" spans="1:16" ht="15.95" customHeight="1" x14ac:dyDescent="0.25">
      <c r="A3" s="57" t="s">
        <v>119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1.1" customHeight="1" x14ac:dyDescent="0.2">
      <c r="A4" s="14" t="s">
        <v>121</v>
      </c>
      <c r="E4" s="4" t="s">
        <v>1</v>
      </c>
      <c r="F4" s="22" t="s">
        <v>2</v>
      </c>
      <c r="G4" s="32"/>
      <c r="H4" s="32"/>
      <c r="I4" s="21" t="s">
        <v>3</v>
      </c>
      <c r="J4" s="21"/>
      <c r="K4" s="33" t="s">
        <v>4</v>
      </c>
      <c r="L4" s="33"/>
      <c r="M4" s="33"/>
      <c r="N4" s="33"/>
      <c r="O4" s="33"/>
      <c r="P4" s="33"/>
    </row>
    <row r="5" spans="1:16" ht="11.1" customHeight="1" x14ac:dyDescent="0.2">
      <c r="D5" s="21" t="s">
        <v>5</v>
      </c>
      <c r="E5" s="21"/>
      <c r="F5" s="1" t="s">
        <v>6</v>
      </c>
      <c r="I5" s="21" t="s">
        <v>7</v>
      </c>
      <c r="J5" s="21"/>
      <c r="K5" s="22" t="s">
        <v>127</v>
      </c>
      <c r="L5" s="22"/>
      <c r="M5" s="22"/>
      <c r="N5" s="22"/>
      <c r="O5" s="22"/>
      <c r="P5" s="22"/>
    </row>
    <row r="6" spans="1:16" ht="21.95" customHeight="1" x14ac:dyDescent="0.2">
      <c r="A6" s="23" t="s">
        <v>8</v>
      </c>
      <c r="B6" s="23" t="s">
        <v>9</v>
      </c>
      <c r="C6" s="23"/>
      <c r="D6" s="23" t="s">
        <v>10</v>
      </c>
      <c r="E6" s="27" t="s">
        <v>11</v>
      </c>
      <c r="F6" s="27"/>
      <c r="G6" s="27"/>
      <c r="H6" s="23" t="s">
        <v>12</v>
      </c>
      <c r="I6" s="27" t="s">
        <v>13</v>
      </c>
      <c r="J6" s="27"/>
      <c r="K6" s="27"/>
      <c r="L6" s="27"/>
      <c r="M6" s="27" t="s">
        <v>14</v>
      </c>
      <c r="N6" s="27"/>
      <c r="O6" s="27"/>
      <c r="P6" s="27"/>
    </row>
    <row r="7" spans="1:16" ht="21.95" customHeight="1" x14ac:dyDescent="0.2">
      <c r="A7" s="24"/>
      <c r="B7" s="25"/>
      <c r="C7" s="26"/>
      <c r="D7" s="24"/>
      <c r="E7" s="5" t="s">
        <v>15</v>
      </c>
      <c r="F7" s="5" t="s">
        <v>16</v>
      </c>
      <c r="G7" s="5" t="s">
        <v>17</v>
      </c>
      <c r="H7" s="24"/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5" t="s">
        <v>23</v>
      </c>
      <c r="O7" s="5" t="s">
        <v>24</v>
      </c>
      <c r="P7" s="5" t="s">
        <v>25</v>
      </c>
    </row>
    <row r="8" spans="1:16" ht="11.1" customHeight="1" x14ac:dyDescent="0.2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</row>
    <row r="9" spans="1:16" ht="11.1" customHeight="1" x14ac:dyDescent="0.2">
      <c r="A9" s="20" t="s">
        <v>26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ht="21.95" customHeight="1" x14ac:dyDescent="0.2">
      <c r="A10" s="7">
        <v>907.01</v>
      </c>
      <c r="B10" s="18" t="s">
        <v>140</v>
      </c>
      <c r="C10" s="18"/>
      <c r="D10" s="7">
        <v>100</v>
      </c>
      <c r="E10" s="7">
        <v>12.01</v>
      </c>
      <c r="F10" s="7">
        <v>17</v>
      </c>
      <c r="G10" s="7">
        <v>15.07</v>
      </c>
      <c r="H10" s="7">
        <v>257.60000000000002</v>
      </c>
      <c r="I10" s="7">
        <v>0.11</v>
      </c>
      <c r="J10" s="7">
        <v>2.91</v>
      </c>
      <c r="K10" s="7"/>
      <c r="L10" s="7">
        <v>2.6</v>
      </c>
      <c r="M10" s="7">
        <v>35</v>
      </c>
      <c r="N10" s="7">
        <v>121</v>
      </c>
      <c r="O10" s="7">
        <v>20</v>
      </c>
      <c r="P10" s="7">
        <v>1</v>
      </c>
    </row>
    <row r="11" spans="1:16" ht="11.1" customHeight="1" x14ac:dyDescent="0.2">
      <c r="A11" s="7">
        <v>516</v>
      </c>
      <c r="B11" s="18" t="s">
        <v>57</v>
      </c>
      <c r="C11" s="18"/>
      <c r="D11" s="7">
        <v>150</v>
      </c>
      <c r="E11" s="7">
        <v>5.92</v>
      </c>
      <c r="F11" s="7">
        <v>5</v>
      </c>
      <c r="G11" s="7">
        <v>35.96</v>
      </c>
      <c r="H11" s="7">
        <v>220.4</v>
      </c>
      <c r="I11" s="7">
        <v>0.13</v>
      </c>
      <c r="J11" s="7"/>
      <c r="K11" s="7">
        <v>24</v>
      </c>
      <c r="L11" s="7">
        <v>9.5</v>
      </c>
      <c r="M11" s="7">
        <v>14</v>
      </c>
      <c r="N11" s="7">
        <v>62</v>
      </c>
      <c r="O11" s="7">
        <v>24</v>
      </c>
      <c r="P11" s="7">
        <v>1</v>
      </c>
    </row>
    <row r="12" spans="1:16" ht="11.1" customHeight="1" x14ac:dyDescent="0.2">
      <c r="A12" s="8">
        <v>1188</v>
      </c>
      <c r="B12" s="18" t="s">
        <v>28</v>
      </c>
      <c r="C12" s="18"/>
      <c r="D12" s="7">
        <v>200</v>
      </c>
      <c r="E12" s="7"/>
      <c r="F12" s="7"/>
      <c r="G12" s="7">
        <v>15.97</v>
      </c>
      <c r="H12" s="7">
        <v>63.8</v>
      </c>
      <c r="I12" s="7"/>
      <c r="J12" s="7"/>
      <c r="K12" s="7"/>
      <c r="L12" s="7"/>
      <c r="M12" s="7"/>
      <c r="N12" s="7"/>
      <c r="O12" s="7"/>
      <c r="P12" s="7"/>
    </row>
    <row r="13" spans="1:16" ht="11.1" customHeight="1" x14ac:dyDescent="0.2">
      <c r="A13" s="7">
        <v>693</v>
      </c>
      <c r="B13" s="18" t="s">
        <v>29</v>
      </c>
      <c r="C13" s="18"/>
      <c r="D13" s="7">
        <v>30</v>
      </c>
      <c r="E13" s="7">
        <v>2.25</v>
      </c>
      <c r="F13" s="7">
        <v>0.72</v>
      </c>
      <c r="G13" s="7">
        <v>1.34</v>
      </c>
      <c r="H13" s="7">
        <v>19.5</v>
      </c>
      <c r="I13" s="7">
        <v>0.04</v>
      </c>
      <c r="J13" s="7"/>
      <c r="K13" s="7"/>
      <c r="L13" s="7">
        <v>1.17</v>
      </c>
      <c r="M13" s="7">
        <v>6</v>
      </c>
      <c r="N13" s="7">
        <v>22</v>
      </c>
      <c r="O13" s="7">
        <v>4</v>
      </c>
      <c r="P13" s="7"/>
    </row>
    <row r="14" spans="1:16" ht="11.1" customHeight="1" x14ac:dyDescent="0.2">
      <c r="A14" s="7">
        <v>976.03</v>
      </c>
      <c r="B14" s="18" t="s">
        <v>106</v>
      </c>
      <c r="C14" s="18"/>
      <c r="D14" s="7">
        <v>150</v>
      </c>
      <c r="E14" s="7">
        <v>0.64</v>
      </c>
      <c r="F14" s="7">
        <v>1</v>
      </c>
      <c r="G14" s="7">
        <v>15.68</v>
      </c>
      <c r="H14" s="7">
        <v>45.2</v>
      </c>
      <c r="I14" s="7">
        <v>0.05</v>
      </c>
      <c r="J14" s="7">
        <v>16</v>
      </c>
      <c r="K14" s="7"/>
      <c r="L14" s="7">
        <v>0.32</v>
      </c>
      <c r="M14" s="7">
        <v>26</v>
      </c>
      <c r="N14" s="7">
        <v>18</v>
      </c>
      <c r="O14" s="7">
        <v>14</v>
      </c>
      <c r="P14" s="7">
        <v>4</v>
      </c>
    </row>
    <row r="15" spans="1:16" ht="11.1" customHeight="1" x14ac:dyDescent="0.2">
      <c r="A15" s="29" t="s">
        <v>30</v>
      </c>
      <c r="B15" s="29"/>
      <c r="C15" s="29"/>
      <c r="D15" s="29"/>
      <c r="E15" s="7">
        <f>SUM(E10:E14)</f>
        <v>20.82</v>
      </c>
      <c r="F15" s="7">
        <f t="shared" ref="F15:P15" si="0">SUM(F10:F14)</f>
        <v>23.72</v>
      </c>
      <c r="G15" s="7">
        <f t="shared" si="0"/>
        <v>84.02000000000001</v>
      </c>
      <c r="H15" s="7">
        <f t="shared" si="0"/>
        <v>606.5</v>
      </c>
      <c r="I15" s="7">
        <f t="shared" si="0"/>
        <v>0.32999999999999996</v>
      </c>
      <c r="J15" s="7">
        <f t="shared" si="0"/>
        <v>18.91</v>
      </c>
      <c r="K15" s="7">
        <f t="shared" si="0"/>
        <v>24</v>
      </c>
      <c r="L15" s="7">
        <f t="shared" si="0"/>
        <v>13.59</v>
      </c>
      <c r="M15" s="7">
        <f t="shared" si="0"/>
        <v>81</v>
      </c>
      <c r="N15" s="7">
        <f t="shared" si="0"/>
        <v>223</v>
      </c>
      <c r="O15" s="7">
        <f t="shared" si="0"/>
        <v>62</v>
      </c>
      <c r="P15" s="7">
        <f t="shared" si="0"/>
        <v>6</v>
      </c>
    </row>
    <row r="16" spans="1:16" s="1" customFormat="1" ht="11.1" customHeight="1" x14ac:dyDescent="0.2">
      <c r="A16" s="29" t="s">
        <v>39</v>
      </c>
      <c r="B16" s="29"/>
      <c r="C16" s="29"/>
      <c r="D16" s="29"/>
      <c r="E16" s="7">
        <f>E15</f>
        <v>20.82</v>
      </c>
      <c r="F16" s="7">
        <f t="shared" ref="F16:P16" si="1">F15</f>
        <v>23.72</v>
      </c>
      <c r="G16" s="7">
        <f t="shared" si="1"/>
        <v>84.02000000000001</v>
      </c>
      <c r="H16" s="7">
        <f t="shared" si="1"/>
        <v>606.5</v>
      </c>
      <c r="I16" s="7">
        <f t="shared" si="1"/>
        <v>0.32999999999999996</v>
      </c>
      <c r="J16" s="7">
        <f t="shared" si="1"/>
        <v>18.91</v>
      </c>
      <c r="K16" s="7">
        <f t="shared" si="1"/>
        <v>24</v>
      </c>
      <c r="L16" s="7">
        <f t="shared" si="1"/>
        <v>13.59</v>
      </c>
      <c r="M16" s="7">
        <f t="shared" si="1"/>
        <v>81</v>
      </c>
      <c r="N16" s="7">
        <f t="shared" si="1"/>
        <v>223</v>
      </c>
      <c r="O16" s="7">
        <f t="shared" si="1"/>
        <v>62</v>
      </c>
      <c r="P16" s="7">
        <f t="shared" si="1"/>
        <v>6</v>
      </c>
    </row>
    <row r="17" spans="1:16" ht="11.1" customHeight="1" x14ac:dyDescent="0.2">
      <c r="K17" s="30"/>
      <c r="L17" s="30"/>
      <c r="M17" s="30"/>
      <c r="N17" s="30"/>
      <c r="O17" s="30"/>
      <c r="P17" s="30"/>
    </row>
    <row r="18" spans="1:16" ht="11.1" customHeight="1" x14ac:dyDescent="0.2">
      <c r="A18" s="31" t="s">
        <v>40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ht="11.1" customHeight="1" x14ac:dyDescent="0.2">
      <c r="A19" s="14" t="s">
        <v>121</v>
      </c>
      <c r="E19" s="4" t="s">
        <v>1</v>
      </c>
      <c r="F19" s="22" t="s">
        <v>41</v>
      </c>
      <c r="G19" s="32"/>
      <c r="H19" s="32"/>
      <c r="I19" s="21" t="s">
        <v>3</v>
      </c>
      <c r="J19" s="21"/>
      <c r="K19" s="33" t="s">
        <v>4</v>
      </c>
      <c r="L19" s="33"/>
      <c r="M19" s="33"/>
      <c r="N19" s="33"/>
      <c r="O19" s="33"/>
      <c r="P19" s="33"/>
    </row>
    <row r="20" spans="1:16" ht="11.1" customHeight="1" x14ac:dyDescent="0.2">
      <c r="D20" s="21" t="s">
        <v>5</v>
      </c>
      <c r="E20" s="21"/>
      <c r="F20" s="1">
        <v>1</v>
      </c>
      <c r="I20" s="21" t="s">
        <v>7</v>
      </c>
      <c r="J20" s="21"/>
      <c r="K20" s="22" t="s">
        <v>127</v>
      </c>
      <c r="L20" s="22"/>
      <c r="M20" s="22"/>
      <c r="N20" s="22"/>
      <c r="O20" s="22"/>
      <c r="P20" s="22"/>
    </row>
    <row r="21" spans="1:16" ht="21.95" customHeight="1" x14ac:dyDescent="0.2">
      <c r="A21" s="23" t="s">
        <v>8</v>
      </c>
      <c r="B21" s="23" t="s">
        <v>9</v>
      </c>
      <c r="C21" s="23"/>
      <c r="D21" s="23" t="s">
        <v>10</v>
      </c>
      <c r="E21" s="27" t="s">
        <v>11</v>
      </c>
      <c r="F21" s="27"/>
      <c r="G21" s="27"/>
      <c r="H21" s="23" t="s">
        <v>12</v>
      </c>
      <c r="I21" s="27" t="s">
        <v>13</v>
      </c>
      <c r="J21" s="27"/>
      <c r="K21" s="27"/>
      <c r="L21" s="27"/>
      <c r="M21" s="27" t="s">
        <v>14</v>
      </c>
      <c r="N21" s="27"/>
      <c r="O21" s="27"/>
      <c r="P21" s="27"/>
    </row>
    <row r="22" spans="1:16" ht="21.95" customHeight="1" x14ac:dyDescent="0.2">
      <c r="A22" s="24"/>
      <c r="B22" s="25"/>
      <c r="C22" s="26"/>
      <c r="D22" s="24"/>
      <c r="E22" s="5" t="s">
        <v>15</v>
      </c>
      <c r="F22" s="5" t="s">
        <v>16</v>
      </c>
      <c r="G22" s="5" t="s">
        <v>17</v>
      </c>
      <c r="H22" s="24"/>
      <c r="I22" s="5" t="s">
        <v>18</v>
      </c>
      <c r="J22" s="5" t="s">
        <v>19</v>
      </c>
      <c r="K22" s="5" t="s">
        <v>20</v>
      </c>
      <c r="L22" s="5" t="s">
        <v>21</v>
      </c>
      <c r="M22" s="5" t="s">
        <v>22</v>
      </c>
      <c r="N22" s="5" t="s">
        <v>23</v>
      </c>
      <c r="O22" s="5" t="s">
        <v>24</v>
      </c>
      <c r="P22" s="5" t="s">
        <v>25</v>
      </c>
    </row>
    <row r="23" spans="1:16" ht="11.1" customHeight="1" x14ac:dyDescent="0.2">
      <c r="A23" s="6">
        <v>1</v>
      </c>
      <c r="B23" s="19">
        <v>2</v>
      </c>
      <c r="C23" s="19"/>
      <c r="D23" s="6">
        <v>3</v>
      </c>
      <c r="E23" s="6">
        <v>4</v>
      </c>
      <c r="F23" s="6">
        <v>5</v>
      </c>
      <c r="G23" s="6">
        <v>6</v>
      </c>
      <c r="H23" s="6">
        <v>7</v>
      </c>
      <c r="I23" s="6">
        <v>8</v>
      </c>
      <c r="J23" s="6">
        <v>9</v>
      </c>
      <c r="K23" s="6">
        <v>10</v>
      </c>
      <c r="L23" s="6">
        <v>11</v>
      </c>
      <c r="M23" s="6">
        <v>12</v>
      </c>
      <c r="N23" s="6">
        <v>13</v>
      </c>
      <c r="O23" s="6">
        <v>14</v>
      </c>
      <c r="P23" s="6">
        <v>15</v>
      </c>
    </row>
    <row r="24" spans="1:16" ht="11.1" customHeight="1" x14ac:dyDescent="0.2">
      <c r="A24" s="20" t="s">
        <v>26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1.1" customHeight="1" x14ac:dyDescent="0.2">
      <c r="A25" s="8">
        <v>1028</v>
      </c>
      <c r="B25" s="18" t="s">
        <v>130</v>
      </c>
      <c r="C25" s="18"/>
      <c r="D25" s="7">
        <v>80</v>
      </c>
      <c r="E25" s="7">
        <v>11.57</v>
      </c>
      <c r="F25" s="7">
        <v>7</v>
      </c>
      <c r="G25" s="7">
        <v>7.22</v>
      </c>
      <c r="H25" s="7">
        <v>240</v>
      </c>
      <c r="I25" s="7">
        <v>0.09</v>
      </c>
      <c r="J25" s="7">
        <v>2.1</v>
      </c>
      <c r="K25" s="7">
        <v>62</v>
      </c>
      <c r="L25" s="7">
        <v>1.96</v>
      </c>
      <c r="M25" s="7">
        <v>22</v>
      </c>
      <c r="N25" s="7">
        <v>163</v>
      </c>
      <c r="O25" s="7">
        <v>23</v>
      </c>
      <c r="P25" s="7">
        <v>2</v>
      </c>
    </row>
    <row r="26" spans="1:16" ht="11.1" customHeight="1" x14ac:dyDescent="0.2">
      <c r="A26" s="7">
        <v>512</v>
      </c>
      <c r="B26" s="18" t="s">
        <v>42</v>
      </c>
      <c r="C26" s="18"/>
      <c r="D26" s="7">
        <v>180</v>
      </c>
      <c r="E26" s="7">
        <v>4.01</v>
      </c>
      <c r="F26" s="7">
        <v>7</v>
      </c>
      <c r="G26" s="7">
        <v>42.01</v>
      </c>
      <c r="H26" s="7">
        <v>189.6</v>
      </c>
      <c r="I26" s="7">
        <v>0.05</v>
      </c>
      <c r="J26" s="7"/>
      <c r="K26" s="7">
        <v>28</v>
      </c>
      <c r="L26" s="7">
        <v>0.32</v>
      </c>
      <c r="M26" s="7">
        <v>6</v>
      </c>
      <c r="N26" s="7">
        <v>96</v>
      </c>
      <c r="O26" s="7">
        <v>32</v>
      </c>
      <c r="P26" s="7">
        <v>1</v>
      </c>
    </row>
    <row r="27" spans="1:16" ht="11.1" customHeight="1" x14ac:dyDescent="0.2">
      <c r="A27" s="7">
        <v>686</v>
      </c>
      <c r="B27" s="18" t="s">
        <v>43</v>
      </c>
      <c r="C27" s="18"/>
      <c r="D27" s="7">
        <v>200</v>
      </c>
      <c r="E27" s="7"/>
      <c r="F27" s="7"/>
      <c r="G27" s="7">
        <v>8.7420000000000009</v>
      </c>
      <c r="H27" s="7">
        <v>36</v>
      </c>
      <c r="I27" s="7"/>
      <c r="J27" s="7">
        <v>2.56</v>
      </c>
      <c r="K27" s="7"/>
      <c r="L27" s="7">
        <v>0.01</v>
      </c>
      <c r="M27" s="7">
        <v>3</v>
      </c>
      <c r="N27" s="7">
        <v>1</v>
      </c>
      <c r="O27" s="7">
        <v>1</v>
      </c>
      <c r="P27" s="7"/>
    </row>
    <row r="28" spans="1:16" ht="11.1" customHeight="1" x14ac:dyDescent="0.2">
      <c r="A28" s="7">
        <v>897</v>
      </c>
      <c r="B28" s="18" t="s">
        <v>37</v>
      </c>
      <c r="C28" s="18"/>
      <c r="D28" s="7">
        <v>30</v>
      </c>
      <c r="E28" s="7">
        <v>2.68</v>
      </c>
      <c r="F28" s="7">
        <v>1</v>
      </c>
      <c r="G28" s="7">
        <v>10.88</v>
      </c>
      <c r="H28" s="7">
        <v>68.5</v>
      </c>
      <c r="I28" s="7">
        <v>0.03</v>
      </c>
      <c r="J28" s="7"/>
      <c r="K28" s="7"/>
      <c r="L28" s="7">
        <v>0.28000000000000003</v>
      </c>
      <c r="M28" s="7">
        <v>5</v>
      </c>
      <c r="N28" s="7">
        <v>16</v>
      </c>
      <c r="O28" s="7">
        <v>4</v>
      </c>
      <c r="P28" s="7"/>
    </row>
    <row r="29" spans="1:16" ht="11.1" customHeight="1" x14ac:dyDescent="0.2">
      <c r="A29" s="8">
        <v>1148</v>
      </c>
      <c r="B29" s="18" t="s">
        <v>44</v>
      </c>
      <c r="C29" s="18"/>
      <c r="D29" s="7">
        <v>30</v>
      </c>
      <c r="E29" s="7">
        <v>2.13</v>
      </c>
      <c r="F29" s="7">
        <v>1</v>
      </c>
      <c r="G29" s="7">
        <v>12.13</v>
      </c>
      <c r="H29" s="7">
        <v>64.8</v>
      </c>
      <c r="I29" s="7">
        <v>0.05</v>
      </c>
      <c r="J29" s="7"/>
      <c r="K29" s="7"/>
      <c r="L29" s="7">
        <v>0.35</v>
      </c>
      <c r="M29" s="7">
        <v>9</v>
      </c>
      <c r="N29" s="7">
        <v>40</v>
      </c>
      <c r="O29" s="7">
        <v>12</v>
      </c>
      <c r="P29" s="7">
        <v>1</v>
      </c>
    </row>
    <row r="30" spans="1:16" ht="11.1" customHeight="1" x14ac:dyDescent="0.2">
      <c r="A30" s="7">
        <v>935</v>
      </c>
      <c r="B30" s="18" t="s">
        <v>45</v>
      </c>
      <c r="C30" s="18"/>
      <c r="D30" s="7">
        <v>125</v>
      </c>
      <c r="E30" s="7">
        <v>2.8</v>
      </c>
      <c r="F30" s="7">
        <v>2</v>
      </c>
      <c r="G30" s="7">
        <v>9.2899999999999991</v>
      </c>
      <c r="H30" s="7">
        <v>64</v>
      </c>
      <c r="I30" s="7">
        <v>0.03</v>
      </c>
      <c r="J30" s="7">
        <v>0.11</v>
      </c>
      <c r="K30" s="7">
        <v>13</v>
      </c>
      <c r="L30" s="7">
        <v>0.06</v>
      </c>
      <c r="M30" s="7">
        <v>22</v>
      </c>
      <c r="N30" s="7">
        <v>40</v>
      </c>
      <c r="O30" s="7">
        <v>12</v>
      </c>
      <c r="P30" s="7"/>
    </row>
    <row r="31" spans="1:16" ht="11.1" customHeight="1" x14ac:dyDescent="0.2">
      <c r="A31" s="29" t="s">
        <v>30</v>
      </c>
      <c r="B31" s="29"/>
      <c r="C31" s="29"/>
      <c r="D31" s="29"/>
      <c r="E31" s="7">
        <f>SUM(E25:E30)</f>
        <v>23.19</v>
      </c>
      <c r="F31" s="7">
        <f t="shared" ref="F31:P31" si="2">SUM(F25:F30)</f>
        <v>18</v>
      </c>
      <c r="G31" s="7">
        <f t="shared" si="2"/>
        <v>90.271999999999991</v>
      </c>
      <c r="H31" s="7">
        <f t="shared" si="2"/>
        <v>662.9</v>
      </c>
      <c r="I31" s="7">
        <f t="shared" si="2"/>
        <v>0.25</v>
      </c>
      <c r="J31" s="7">
        <f t="shared" si="2"/>
        <v>4.7700000000000005</v>
      </c>
      <c r="K31" s="7">
        <f t="shared" si="2"/>
        <v>103</v>
      </c>
      <c r="L31" s="7">
        <f t="shared" si="2"/>
        <v>2.9799999999999995</v>
      </c>
      <c r="M31" s="7">
        <f t="shared" si="2"/>
        <v>67</v>
      </c>
      <c r="N31" s="7">
        <f t="shared" si="2"/>
        <v>356</v>
      </c>
      <c r="O31" s="7">
        <f t="shared" si="2"/>
        <v>84</v>
      </c>
      <c r="P31" s="7">
        <f t="shared" si="2"/>
        <v>4</v>
      </c>
    </row>
    <row r="32" spans="1:16" s="1" customFormat="1" ht="11.1" customHeight="1" x14ac:dyDescent="0.2">
      <c r="A32" s="29" t="s">
        <v>39</v>
      </c>
      <c r="B32" s="29"/>
      <c r="C32" s="29"/>
      <c r="D32" s="29"/>
      <c r="E32" s="7">
        <f>E31</f>
        <v>23.19</v>
      </c>
      <c r="F32" s="7">
        <f t="shared" ref="F32:P32" si="3">F31</f>
        <v>18</v>
      </c>
      <c r="G32" s="7">
        <f t="shared" si="3"/>
        <v>90.271999999999991</v>
      </c>
      <c r="H32" s="7">
        <f t="shared" si="3"/>
        <v>662.9</v>
      </c>
      <c r="I32" s="7">
        <f t="shared" si="3"/>
        <v>0.25</v>
      </c>
      <c r="J32" s="7">
        <f t="shared" si="3"/>
        <v>4.7700000000000005</v>
      </c>
      <c r="K32" s="7">
        <f t="shared" si="3"/>
        <v>103</v>
      </c>
      <c r="L32" s="7">
        <f t="shared" si="3"/>
        <v>2.9799999999999995</v>
      </c>
      <c r="M32" s="7">
        <f t="shared" si="3"/>
        <v>67</v>
      </c>
      <c r="N32" s="7">
        <f t="shared" si="3"/>
        <v>356</v>
      </c>
      <c r="O32" s="7">
        <f t="shared" si="3"/>
        <v>84</v>
      </c>
      <c r="P32" s="7">
        <f t="shared" si="3"/>
        <v>4</v>
      </c>
    </row>
    <row r="33" spans="1:16" ht="11.1" customHeight="1" x14ac:dyDescent="0.2">
      <c r="K33" s="30"/>
      <c r="L33" s="30"/>
      <c r="M33" s="30"/>
      <c r="N33" s="30"/>
      <c r="O33" s="30"/>
      <c r="P33" s="30"/>
    </row>
    <row r="34" spans="1:16" ht="11.1" customHeight="1" x14ac:dyDescent="0.2">
      <c r="A34" s="31" t="s">
        <v>48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ht="11.1" customHeight="1" x14ac:dyDescent="0.2">
      <c r="A35" s="14" t="s">
        <v>121</v>
      </c>
      <c r="E35" s="4" t="s">
        <v>1</v>
      </c>
      <c r="F35" s="22" t="s">
        <v>49</v>
      </c>
      <c r="G35" s="32"/>
      <c r="H35" s="32"/>
      <c r="I35" s="21" t="s">
        <v>3</v>
      </c>
      <c r="J35" s="21"/>
      <c r="K35" s="33" t="s">
        <v>4</v>
      </c>
      <c r="L35" s="33"/>
      <c r="M35" s="33"/>
      <c r="N35" s="33"/>
      <c r="O35" s="33"/>
      <c r="P35" s="33"/>
    </row>
    <row r="36" spans="1:16" ht="11.1" customHeight="1" x14ac:dyDescent="0.2">
      <c r="D36" s="21" t="s">
        <v>5</v>
      </c>
      <c r="E36" s="21"/>
      <c r="F36" s="1">
        <v>1</v>
      </c>
      <c r="I36" s="21" t="s">
        <v>7</v>
      </c>
      <c r="J36" s="21"/>
      <c r="K36" s="22" t="s">
        <v>127</v>
      </c>
      <c r="L36" s="22"/>
      <c r="M36" s="22"/>
      <c r="N36" s="22"/>
      <c r="O36" s="22"/>
      <c r="P36" s="22"/>
    </row>
    <row r="37" spans="1:16" ht="21.95" customHeight="1" x14ac:dyDescent="0.2">
      <c r="A37" s="23" t="s">
        <v>8</v>
      </c>
      <c r="B37" s="23" t="s">
        <v>9</v>
      </c>
      <c r="C37" s="23"/>
      <c r="D37" s="23" t="s">
        <v>10</v>
      </c>
      <c r="E37" s="27" t="s">
        <v>11</v>
      </c>
      <c r="F37" s="27"/>
      <c r="G37" s="27"/>
      <c r="H37" s="23" t="s">
        <v>12</v>
      </c>
      <c r="I37" s="27" t="s">
        <v>13</v>
      </c>
      <c r="J37" s="27"/>
      <c r="K37" s="27"/>
      <c r="L37" s="27"/>
      <c r="M37" s="27" t="s">
        <v>14</v>
      </c>
      <c r="N37" s="27"/>
      <c r="O37" s="27"/>
      <c r="P37" s="27"/>
    </row>
    <row r="38" spans="1:16" ht="21.95" customHeight="1" x14ac:dyDescent="0.2">
      <c r="A38" s="24"/>
      <c r="B38" s="25"/>
      <c r="C38" s="26"/>
      <c r="D38" s="24"/>
      <c r="E38" s="5" t="s">
        <v>15</v>
      </c>
      <c r="F38" s="5" t="s">
        <v>16</v>
      </c>
      <c r="G38" s="5" t="s">
        <v>17</v>
      </c>
      <c r="H38" s="24"/>
      <c r="I38" s="5" t="s">
        <v>18</v>
      </c>
      <c r="J38" s="5" t="s">
        <v>19</v>
      </c>
      <c r="K38" s="5" t="s">
        <v>20</v>
      </c>
      <c r="L38" s="5" t="s">
        <v>21</v>
      </c>
      <c r="M38" s="5" t="s">
        <v>22</v>
      </c>
      <c r="N38" s="5" t="s">
        <v>23</v>
      </c>
      <c r="O38" s="5" t="s">
        <v>24</v>
      </c>
      <c r="P38" s="5" t="s">
        <v>25</v>
      </c>
    </row>
    <row r="39" spans="1:16" ht="11.1" customHeight="1" x14ac:dyDescent="0.2">
      <c r="A39" s="6">
        <v>1</v>
      </c>
      <c r="B39" s="19">
        <v>2</v>
      </c>
      <c r="C39" s="19"/>
      <c r="D39" s="6">
        <v>3</v>
      </c>
      <c r="E39" s="6">
        <v>4</v>
      </c>
      <c r="F39" s="6">
        <v>5</v>
      </c>
      <c r="G39" s="6">
        <v>6</v>
      </c>
      <c r="H39" s="6">
        <v>7</v>
      </c>
      <c r="I39" s="6">
        <v>8</v>
      </c>
      <c r="J39" s="6">
        <v>9</v>
      </c>
      <c r="K39" s="6">
        <v>10</v>
      </c>
      <c r="L39" s="6">
        <v>11</v>
      </c>
      <c r="M39" s="6">
        <v>12</v>
      </c>
      <c r="N39" s="6">
        <v>13</v>
      </c>
      <c r="O39" s="6">
        <v>14</v>
      </c>
      <c r="P39" s="6">
        <v>15</v>
      </c>
    </row>
    <row r="40" spans="1:16" ht="11.1" customHeight="1" x14ac:dyDescent="0.2">
      <c r="A40" s="20" t="s">
        <v>26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1.1" customHeight="1" x14ac:dyDescent="0.2">
      <c r="A41" s="7">
        <v>836</v>
      </c>
      <c r="B41" s="18" t="s">
        <v>50</v>
      </c>
      <c r="C41" s="18"/>
      <c r="D41" s="7">
        <v>30</v>
      </c>
      <c r="E41" s="7">
        <v>0.24</v>
      </c>
      <c r="F41" s="7"/>
      <c r="G41" s="7">
        <v>3.78</v>
      </c>
      <c r="H41" s="7">
        <v>16.5</v>
      </c>
      <c r="I41" s="7">
        <v>0.01</v>
      </c>
      <c r="J41" s="7">
        <v>3</v>
      </c>
      <c r="K41" s="7"/>
      <c r="L41" s="7">
        <v>0.03</v>
      </c>
      <c r="M41" s="7">
        <v>8</v>
      </c>
      <c r="N41" s="7">
        <v>13</v>
      </c>
      <c r="O41" s="7">
        <v>4</v>
      </c>
      <c r="P41" s="7"/>
    </row>
    <row r="42" spans="1:16" ht="21.95" customHeight="1" x14ac:dyDescent="0.2">
      <c r="A42" s="8">
        <v>1296</v>
      </c>
      <c r="B42" s="18" t="s">
        <v>51</v>
      </c>
      <c r="C42" s="18"/>
      <c r="D42" s="7">
        <v>100</v>
      </c>
      <c r="E42" s="7">
        <v>10.1</v>
      </c>
      <c r="F42" s="7">
        <v>8</v>
      </c>
      <c r="G42" s="7">
        <v>3.59</v>
      </c>
      <c r="H42" s="7">
        <v>132.19999999999999</v>
      </c>
      <c r="I42" s="7">
        <v>0.06</v>
      </c>
      <c r="J42" s="7">
        <v>2.29</v>
      </c>
      <c r="K42" s="7">
        <v>57</v>
      </c>
      <c r="L42" s="7">
        <v>1.76</v>
      </c>
      <c r="M42" s="7">
        <v>26</v>
      </c>
      <c r="N42" s="7">
        <v>130</v>
      </c>
      <c r="O42" s="7">
        <v>16</v>
      </c>
      <c r="P42" s="7">
        <v>1</v>
      </c>
    </row>
    <row r="43" spans="1:16" ht="11.1" customHeight="1" x14ac:dyDescent="0.2">
      <c r="A43" s="7">
        <v>998</v>
      </c>
      <c r="B43" s="18" t="s">
        <v>52</v>
      </c>
      <c r="C43" s="18"/>
      <c r="D43" s="7">
        <v>180</v>
      </c>
      <c r="E43" s="7">
        <v>7.98</v>
      </c>
      <c r="F43" s="7">
        <v>7</v>
      </c>
      <c r="G43" s="7">
        <v>45.2</v>
      </c>
      <c r="H43" s="7">
        <v>245.1</v>
      </c>
      <c r="I43" s="7">
        <v>0.21</v>
      </c>
      <c r="J43" s="7"/>
      <c r="K43" s="7">
        <v>28</v>
      </c>
      <c r="L43" s="7">
        <v>0.62</v>
      </c>
      <c r="M43" s="7">
        <v>57</v>
      </c>
      <c r="N43" s="7">
        <v>235</v>
      </c>
      <c r="O43" s="7">
        <v>179</v>
      </c>
      <c r="P43" s="7">
        <v>6</v>
      </c>
    </row>
    <row r="44" spans="1:16" ht="11.1" customHeight="1" x14ac:dyDescent="0.2">
      <c r="A44" s="8">
        <v>1110</v>
      </c>
      <c r="B44" s="18" t="s">
        <v>53</v>
      </c>
      <c r="C44" s="18"/>
      <c r="D44" s="7">
        <v>200</v>
      </c>
      <c r="E44" s="7">
        <v>2.2999999999999998</v>
      </c>
      <c r="F44" s="7">
        <v>2.6</v>
      </c>
      <c r="G44" s="7">
        <v>12.85</v>
      </c>
      <c r="H44" s="7">
        <v>84</v>
      </c>
      <c r="I44" s="7">
        <v>0.05</v>
      </c>
      <c r="J44" s="7">
        <v>1.56</v>
      </c>
      <c r="K44" s="7">
        <v>24</v>
      </c>
      <c r="L44" s="7">
        <v>7.0000000000000007E-2</v>
      </c>
      <c r="M44" s="7">
        <v>148</v>
      </c>
      <c r="N44" s="7">
        <v>113</v>
      </c>
      <c r="O44" s="7">
        <v>22</v>
      </c>
      <c r="P44" s="7"/>
    </row>
    <row r="45" spans="1:16" ht="11.1" customHeight="1" x14ac:dyDescent="0.2">
      <c r="A45" s="7">
        <v>693</v>
      </c>
      <c r="B45" s="18" t="s">
        <v>29</v>
      </c>
      <c r="C45" s="18"/>
      <c r="D45" s="7">
        <v>30</v>
      </c>
      <c r="E45" s="7">
        <v>2.25</v>
      </c>
      <c r="F45" s="7">
        <v>0.72</v>
      </c>
      <c r="G45" s="7">
        <v>1.34</v>
      </c>
      <c r="H45" s="7">
        <v>19.5</v>
      </c>
      <c r="I45" s="7">
        <v>0.04</v>
      </c>
      <c r="J45" s="7"/>
      <c r="K45" s="7"/>
      <c r="L45" s="7">
        <v>1.17</v>
      </c>
      <c r="M45" s="7">
        <v>6</v>
      </c>
      <c r="N45" s="7">
        <v>22</v>
      </c>
      <c r="O45" s="7">
        <v>4</v>
      </c>
      <c r="P45" s="7"/>
    </row>
    <row r="46" spans="1:16" ht="11.1" customHeight="1" x14ac:dyDescent="0.2">
      <c r="A46" s="7">
        <v>976.03</v>
      </c>
      <c r="B46" s="18" t="s">
        <v>106</v>
      </c>
      <c r="C46" s="18"/>
      <c r="D46" s="7">
        <v>150</v>
      </c>
      <c r="E46" s="7">
        <v>0.6</v>
      </c>
      <c r="F46" s="7">
        <v>1</v>
      </c>
      <c r="G46" s="7">
        <v>14.7</v>
      </c>
      <c r="H46" s="7">
        <v>70.5</v>
      </c>
      <c r="I46" s="7">
        <v>0.05</v>
      </c>
      <c r="J46" s="7">
        <v>15</v>
      </c>
      <c r="K46" s="7"/>
      <c r="L46" s="7">
        <v>0.3</v>
      </c>
      <c r="M46" s="7">
        <v>24</v>
      </c>
      <c r="N46" s="7">
        <v>17</v>
      </c>
      <c r="O46" s="7">
        <v>14</v>
      </c>
      <c r="P46" s="7">
        <v>3</v>
      </c>
    </row>
    <row r="47" spans="1:16" ht="11.1" customHeight="1" x14ac:dyDescent="0.2">
      <c r="A47" s="29" t="s">
        <v>30</v>
      </c>
      <c r="B47" s="29"/>
      <c r="C47" s="29"/>
      <c r="D47" s="29"/>
      <c r="E47" s="7">
        <f>SUM(E41:E46)</f>
        <v>23.470000000000002</v>
      </c>
      <c r="F47" s="7">
        <f t="shared" ref="F47:P47" si="4">SUM(F41:F46)</f>
        <v>19.32</v>
      </c>
      <c r="G47" s="7">
        <f t="shared" si="4"/>
        <v>81.460000000000008</v>
      </c>
      <c r="H47" s="7">
        <f t="shared" si="4"/>
        <v>567.79999999999995</v>
      </c>
      <c r="I47" s="7">
        <f t="shared" si="4"/>
        <v>0.41999999999999993</v>
      </c>
      <c r="J47" s="7">
        <f t="shared" si="4"/>
        <v>21.85</v>
      </c>
      <c r="K47" s="7">
        <f t="shared" si="4"/>
        <v>109</v>
      </c>
      <c r="L47" s="7">
        <f t="shared" si="4"/>
        <v>3.9499999999999997</v>
      </c>
      <c r="M47" s="7">
        <f t="shared" si="4"/>
        <v>269</v>
      </c>
      <c r="N47" s="7">
        <f t="shared" si="4"/>
        <v>530</v>
      </c>
      <c r="O47" s="7">
        <f t="shared" si="4"/>
        <v>239</v>
      </c>
      <c r="P47" s="7">
        <f t="shared" si="4"/>
        <v>10</v>
      </c>
    </row>
    <row r="48" spans="1:16" s="1" customFormat="1" ht="11.1" customHeight="1" x14ac:dyDescent="0.2">
      <c r="A48" s="29" t="s">
        <v>39</v>
      </c>
      <c r="B48" s="29"/>
      <c r="C48" s="29"/>
      <c r="D48" s="29"/>
      <c r="E48" s="7">
        <f>E47</f>
        <v>23.470000000000002</v>
      </c>
      <c r="F48" s="7">
        <f t="shared" ref="F48:P48" si="5">F47</f>
        <v>19.32</v>
      </c>
      <c r="G48" s="7">
        <f t="shared" si="5"/>
        <v>81.460000000000008</v>
      </c>
      <c r="H48" s="7">
        <f t="shared" si="5"/>
        <v>567.79999999999995</v>
      </c>
      <c r="I48" s="7">
        <f t="shared" si="5"/>
        <v>0.41999999999999993</v>
      </c>
      <c r="J48" s="7">
        <f t="shared" si="5"/>
        <v>21.85</v>
      </c>
      <c r="K48" s="7">
        <f t="shared" si="5"/>
        <v>109</v>
      </c>
      <c r="L48" s="7">
        <f t="shared" si="5"/>
        <v>3.9499999999999997</v>
      </c>
      <c r="M48" s="7">
        <f t="shared" si="5"/>
        <v>269</v>
      </c>
      <c r="N48" s="7">
        <f t="shared" si="5"/>
        <v>530</v>
      </c>
      <c r="O48" s="7">
        <f t="shared" si="5"/>
        <v>239</v>
      </c>
      <c r="P48" s="7">
        <f t="shared" si="5"/>
        <v>10</v>
      </c>
    </row>
    <row r="49" spans="1:16" ht="11.1" customHeight="1" x14ac:dyDescent="0.2">
      <c r="K49" s="30"/>
      <c r="L49" s="30"/>
      <c r="M49" s="30"/>
      <c r="N49" s="30"/>
      <c r="O49" s="30"/>
      <c r="P49" s="30"/>
    </row>
    <row r="50" spans="1:16" ht="11.1" customHeight="1" x14ac:dyDescent="0.2">
      <c r="A50" s="31" t="s">
        <v>59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ht="11.1" customHeight="1" x14ac:dyDescent="0.2">
      <c r="A51" s="14" t="s">
        <v>121</v>
      </c>
      <c r="E51" s="4" t="s">
        <v>1</v>
      </c>
      <c r="F51" s="22" t="s">
        <v>60</v>
      </c>
      <c r="G51" s="32"/>
      <c r="H51" s="32"/>
      <c r="I51" s="21" t="s">
        <v>3</v>
      </c>
      <c r="J51" s="21"/>
      <c r="K51" s="33" t="s">
        <v>4</v>
      </c>
      <c r="L51" s="33"/>
      <c r="M51" s="33"/>
      <c r="N51" s="33"/>
      <c r="O51" s="33"/>
      <c r="P51" s="33"/>
    </row>
    <row r="52" spans="1:16" ht="11.1" customHeight="1" x14ac:dyDescent="0.2">
      <c r="D52" s="21" t="s">
        <v>5</v>
      </c>
      <c r="E52" s="21"/>
      <c r="F52" s="1">
        <v>1</v>
      </c>
      <c r="I52" s="21" t="s">
        <v>7</v>
      </c>
      <c r="J52" s="21"/>
      <c r="K52" s="22" t="s">
        <v>127</v>
      </c>
      <c r="L52" s="22"/>
      <c r="M52" s="22"/>
      <c r="N52" s="22"/>
      <c r="O52" s="22"/>
      <c r="P52" s="22"/>
    </row>
    <row r="53" spans="1:16" ht="21.95" customHeight="1" x14ac:dyDescent="0.2">
      <c r="A53" s="23" t="s">
        <v>8</v>
      </c>
      <c r="B53" s="23" t="s">
        <v>9</v>
      </c>
      <c r="C53" s="23"/>
      <c r="D53" s="23" t="s">
        <v>10</v>
      </c>
      <c r="E53" s="27" t="s">
        <v>11</v>
      </c>
      <c r="F53" s="27"/>
      <c r="G53" s="27"/>
      <c r="H53" s="23" t="s">
        <v>12</v>
      </c>
      <c r="I53" s="27" t="s">
        <v>13</v>
      </c>
      <c r="J53" s="27"/>
      <c r="K53" s="27"/>
      <c r="L53" s="27"/>
      <c r="M53" s="27" t="s">
        <v>14</v>
      </c>
      <c r="N53" s="27"/>
      <c r="O53" s="27"/>
      <c r="P53" s="27"/>
    </row>
    <row r="54" spans="1:16" ht="21.95" customHeight="1" x14ac:dyDescent="0.2">
      <c r="A54" s="24"/>
      <c r="B54" s="25"/>
      <c r="C54" s="26"/>
      <c r="D54" s="24"/>
      <c r="E54" s="5" t="s">
        <v>15</v>
      </c>
      <c r="F54" s="5" t="s">
        <v>16</v>
      </c>
      <c r="G54" s="5" t="s">
        <v>17</v>
      </c>
      <c r="H54" s="24"/>
      <c r="I54" s="5" t="s">
        <v>18</v>
      </c>
      <c r="J54" s="5" t="s">
        <v>19</v>
      </c>
      <c r="K54" s="5" t="s">
        <v>20</v>
      </c>
      <c r="L54" s="5" t="s">
        <v>21</v>
      </c>
      <c r="M54" s="5" t="s">
        <v>22</v>
      </c>
      <c r="N54" s="5" t="s">
        <v>23</v>
      </c>
      <c r="O54" s="5" t="s">
        <v>24</v>
      </c>
      <c r="P54" s="5" t="s">
        <v>25</v>
      </c>
    </row>
    <row r="55" spans="1:16" ht="11.1" customHeight="1" x14ac:dyDescent="0.2">
      <c r="A55" s="6">
        <v>1</v>
      </c>
      <c r="B55" s="19">
        <v>2</v>
      </c>
      <c r="C55" s="19"/>
      <c r="D55" s="6">
        <v>3</v>
      </c>
      <c r="E55" s="6">
        <v>4</v>
      </c>
      <c r="F55" s="6">
        <v>5</v>
      </c>
      <c r="G55" s="6">
        <v>6</v>
      </c>
      <c r="H55" s="6">
        <v>7</v>
      </c>
      <c r="I55" s="6">
        <v>8</v>
      </c>
      <c r="J55" s="6">
        <v>9</v>
      </c>
      <c r="K55" s="6">
        <v>10</v>
      </c>
      <c r="L55" s="6">
        <v>11</v>
      </c>
      <c r="M55" s="6">
        <v>12</v>
      </c>
      <c r="N55" s="6">
        <v>13</v>
      </c>
      <c r="O55" s="6">
        <v>14</v>
      </c>
      <c r="P55" s="6">
        <v>15</v>
      </c>
    </row>
    <row r="56" spans="1:16" ht="11.1" customHeight="1" x14ac:dyDescent="0.2">
      <c r="A56" s="20" t="s">
        <v>26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1.1" customHeight="1" x14ac:dyDescent="0.2">
      <c r="A57" s="12">
        <v>1066.02</v>
      </c>
      <c r="B57" s="28" t="s">
        <v>108</v>
      </c>
      <c r="C57" s="18"/>
      <c r="D57" s="7">
        <v>240</v>
      </c>
      <c r="E57" s="7">
        <v>12.4</v>
      </c>
      <c r="F57" s="7">
        <v>15</v>
      </c>
      <c r="G57" s="7">
        <v>47.79</v>
      </c>
      <c r="H57" s="7">
        <v>345.6</v>
      </c>
      <c r="I57" s="7">
        <v>7.0000000000000007E-2</v>
      </c>
      <c r="J57" s="7">
        <v>1.2</v>
      </c>
      <c r="K57" s="7">
        <v>72</v>
      </c>
      <c r="L57" s="7">
        <v>7.78</v>
      </c>
      <c r="M57" s="7">
        <v>298</v>
      </c>
      <c r="N57" s="7">
        <v>396</v>
      </c>
      <c r="O57" s="7">
        <v>41</v>
      </c>
      <c r="P57" s="7">
        <v>1</v>
      </c>
    </row>
    <row r="58" spans="1:16" ht="11.1" customHeight="1" x14ac:dyDescent="0.2">
      <c r="A58" s="7">
        <v>902</v>
      </c>
      <c r="B58" s="18" t="s">
        <v>61</v>
      </c>
      <c r="C58" s="18"/>
      <c r="D58" s="7">
        <v>30</v>
      </c>
      <c r="E58" s="7">
        <v>2.37</v>
      </c>
      <c r="F58" s="7">
        <v>1</v>
      </c>
      <c r="G58" s="7">
        <v>16.32</v>
      </c>
      <c r="H58" s="7">
        <v>49</v>
      </c>
      <c r="I58" s="7">
        <v>0.02</v>
      </c>
      <c r="J58" s="7">
        <v>0.3</v>
      </c>
      <c r="K58" s="7">
        <v>13</v>
      </c>
      <c r="L58" s="7">
        <v>0.06</v>
      </c>
      <c r="M58" s="7">
        <v>92</v>
      </c>
      <c r="N58" s="7">
        <v>66</v>
      </c>
      <c r="O58" s="7">
        <v>10</v>
      </c>
      <c r="P58" s="7"/>
    </row>
    <row r="59" spans="1:16" ht="11.1" customHeight="1" x14ac:dyDescent="0.2">
      <c r="A59" s="7">
        <v>693</v>
      </c>
      <c r="B59" s="18" t="s">
        <v>29</v>
      </c>
      <c r="C59" s="18"/>
      <c r="D59" s="7">
        <v>30</v>
      </c>
      <c r="E59" s="7">
        <v>2.25</v>
      </c>
      <c r="F59" s="7">
        <v>0.72</v>
      </c>
      <c r="G59" s="7">
        <v>1.34</v>
      </c>
      <c r="H59" s="7">
        <v>19.5</v>
      </c>
      <c r="I59" s="7">
        <v>0.04</v>
      </c>
      <c r="J59" s="7"/>
      <c r="K59" s="7"/>
      <c r="L59" s="7">
        <v>1.17</v>
      </c>
      <c r="M59" s="7">
        <v>6</v>
      </c>
      <c r="N59" s="7">
        <v>22</v>
      </c>
      <c r="O59" s="7">
        <v>4</v>
      </c>
      <c r="P59" s="7"/>
    </row>
    <row r="60" spans="1:16" ht="11.1" customHeight="1" x14ac:dyDescent="0.2">
      <c r="A60" s="7">
        <v>686</v>
      </c>
      <c r="B60" s="28" t="s">
        <v>109</v>
      </c>
      <c r="C60" s="18"/>
      <c r="D60" s="7">
        <v>200</v>
      </c>
      <c r="E60" s="7">
        <v>0.06</v>
      </c>
      <c r="F60" s="7"/>
      <c r="G60" s="7">
        <v>15.16</v>
      </c>
      <c r="H60" s="7">
        <v>59.9</v>
      </c>
      <c r="I60" s="7"/>
      <c r="J60" s="7">
        <v>2.56</v>
      </c>
      <c r="K60" s="7"/>
      <c r="L60" s="7">
        <v>0.01</v>
      </c>
      <c r="M60" s="7">
        <v>3</v>
      </c>
      <c r="N60" s="7">
        <v>1</v>
      </c>
      <c r="O60" s="7">
        <v>1</v>
      </c>
      <c r="P60" s="7"/>
    </row>
    <row r="61" spans="1:16" ht="11.1" customHeight="1" x14ac:dyDescent="0.2">
      <c r="A61" s="7">
        <v>677.2</v>
      </c>
      <c r="B61" s="28" t="s">
        <v>110</v>
      </c>
      <c r="C61" s="18"/>
      <c r="D61" s="7">
        <v>80</v>
      </c>
      <c r="E61" s="7">
        <v>4.79</v>
      </c>
      <c r="F61" s="7">
        <v>5</v>
      </c>
      <c r="G61" s="7">
        <v>12.9</v>
      </c>
      <c r="H61" s="7">
        <v>128.4</v>
      </c>
      <c r="I61" s="7">
        <v>0.15</v>
      </c>
      <c r="J61" s="7">
        <v>51.85</v>
      </c>
      <c r="K61" s="7">
        <v>74</v>
      </c>
      <c r="L61" s="7">
        <v>1.19</v>
      </c>
      <c r="M61" s="7">
        <v>103</v>
      </c>
      <c r="N61" s="7">
        <v>114</v>
      </c>
      <c r="O61" s="7">
        <v>50</v>
      </c>
      <c r="P61" s="7">
        <v>13</v>
      </c>
    </row>
    <row r="62" spans="1:16" ht="11.1" customHeight="1" x14ac:dyDescent="0.2">
      <c r="A62" s="29" t="s">
        <v>30</v>
      </c>
      <c r="B62" s="29"/>
      <c r="C62" s="29"/>
      <c r="D62" s="29"/>
      <c r="E62" s="7">
        <f>SUM(E57:E61)</f>
        <v>21.869999999999997</v>
      </c>
      <c r="F62" s="7">
        <f t="shared" ref="F62:P62" si="6">SUM(F57:F61)</f>
        <v>21.72</v>
      </c>
      <c r="G62" s="7">
        <f t="shared" si="6"/>
        <v>93.51</v>
      </c>
      <c r="H62" s="7">
        <f t="shared" si="6"/>
        <v>602.4</v>
      </c>
      <c r="I62" s="7">
        <f t="shared" si="6"/>
        <v>0.28000000000000003</v>
      </c>
      <c r="J62" s="7">
        <f t="shared" si="6"/>
        <v>55.910000000000004</v>
      </c>
      <c r="K62" s="7">
        <f t="shared" si="6"/>
        <v>159</v>
      </c>
      <c r="L62" s="7">
        <f t="shared" si="6"/>
        <v>10.209999999999999</v>
      </c>
      <c r="M62" s="7">
        <f t="shared" si="6"/>
        <v>502</v>
      </c>
      <c r="N62" s="7">
        <f t="shared" si="6"/>
        <v>599</v>
      </c>
      <c r="O62" s="7">
        <f t="shared" si="6"/>
        <v>106</v>
      </c>
      <c r="P62" s="7">
        <f t="shared" si="6"/>
        <v>14</v>
      </c>
    </row>
    <row r="63" spans="1:16" s="1" customFormat="1" ht="11.1" customHeight="1" x14ac:dyDescent="0.2">
      <c r="A63" s="29" t="s">
        <v>39</v>
      </c>
      <c r="B63" s="29"/>
      <c r="C63" s="29"/>
      <c r="D63" s="29"/>
      <c r="E63" s="7">
        <f>E62</f>
        <v>21.869999999999997</v>
      </c>
      <c r="F63" s="7">
        <f t="shared" ref="F63:P63" si="7">F62</f>
        <v>21.72</v>
      </c>
      <c r="G63" s="7">
        <f t="shared" si="7"/>
        <v>93.51</v>
      </c>
      <c r="H63" s="7">
        <f t="shared" si="7"/>
        <v>602.4</v>
      </c>
      <c r="I63" s="7">
        <f t="shared" si="7"/>
        <v>0.28000000000000003</v>
      </c>
      <c r="J63" s="7">
        <f t="shared" si="7"/>
        <v>55.910000000000004</v>
      </c>
      <c r="K63" s="7">
        <f t="shared" si="7"/>
        <v>159</v>
      </c>
      <c r="L63" s="7">
        <f t="shared" si="7"/>
        <v>10.209999999999999</v>
      </c>
      <c r="M63" s="7">
        <f t="shared" si="7"/>
        <v>502</v>
      </c>
      <c r="N63" s="7">
        <f t="shared" si="7"/>
        <v>599</v>
      </c>
      <c r="O63" s="7">
        <f t="shared" si="7"/>
        <v>106</v>
      </c>
      <c r="P63" s="7">
        <f t="shared" si="7"/>
        <v>14</v>
      </c>
    </row>
    <row r="64" spans="1:16" ht="11.1" customHeight="1" x14ac:dyDescent="0.2">
      <c r="K64" s="30"/>
      <c r="L64" s="30"/>
      <c r="M64" s="30"/>
      <c r="N64" s="30"/>
      <c r="O64" s="30"/>
      <c r="P64" s="30"/>
    </row>
    <row r="65" spans="1:16" ht="11.1" customHeight="1" x14ac:dyDescent="0.2">
      <c r="A65" s="31" t="s">
        <v>66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ht="11.1" customHeight="1" x14ac:dyDescent="0.2">
      <c r="A66" s="14" t="s">
        <v>121</v>
      </c>
      <c r="E66" s="4" t="s">
        <v>1</v>
      </c>
      <c r="F66" s="22" t="s">
        <v>67</v>
      </c>
      <c r="G66" s="32"/>
      <c r="H66" s="32"/>
      <c r="I66" s="21" t="s">
        <v>3</v>
      </c>
      <c r="J66" s="21"/>
      <c r="K66" s="33" t="s">
        <v>4</v>
      </c>
      <c r="L66" s="33"/>
      <c r="M66" s="33"/>
      <c r="N66" s="33"/>
      <c r="O66" s="33"/>
      <c r="P66" s="33"/>
    </row>
    <row r="67" spans="1:16" ht="11.1" customHeight="1" x14ac:dyDescent="0.2">
      <c r="D67" s="21" t="s">
        <v>5</v>
      </c>
      <c r="E67" s="21"/>
      <c r="F67" s="1">
        <v>1</v>
      </c>
      <c r="I67" s="21" t="s">
        <v>7</v>
      </c>
      <c r="J67" s="21"/>
      <c r="K67" s="22" t="s">
        <v>127</v>
      </c>
      <c r="L67" s="22"/>
      <c r="M67" s="22"/>
      <c r="N67" s="22"/>
      <c r="O67" s="22"/>
      <c r="P67" s="22"/>
    </row>
    <row r="68" spans="1:16" ht="21.95" customHeight="1" x14ac:dyDescent="0.2">
      <c r="A68" s="23" t="s">
        <v>8</v>
      </c>
      <c r="B68" s="23" t="s">
        <v>9</v>
      </c>
      <c r="C68" s="23"/>
      <c r="D68" s="23" t="s">
        <v>10</v>
      </c>
      <c r="E68" s="27" t="s">
        <v>11</v>
      </c>
      <c r="F68" s="27"/>
      <c r="G68" s="27"/>
      <c r="H68" s="23" t="s">
        <v>12</v>
      </c>
      <c r="I68" s="27" t="s">
        <v>13</v>
      </c>
      <c r="J68" s="27"/>
      <c r="K68" s="27"/>
      <c r="L68" s="27"/>
      <c r="M68" s="27" t="s">
        <v>14</v>
      </c>
      <c r="N68" s="27"/>
      <c r="O68" s="27"/>
      <c r="P68" s="27"/>
    </row>
    <row r="69" spans="1:16" ht="21.95" customHeight="1" x14ac:dyDescent="0.2">
      <c r="A69" s="24"/>
      <c r="B69" s="25"/>
      <c r="C69" s="26"/>
      <c r="D69" s="24"/>
      <c r="E69" s="5" t="s">
        <v>15</v>
      </c>
      <c r="F69" s="5" t="s">
        <v>16</v>
      </c>
      <c r="G69" s="5" t="s">
        <v>17</v>
      </c>
      <c r="H69" s="24"/>
      <c r="I69" s="5" t="s">
        <v>18</v>
      </c>
      <c r="J69" s="5" t="s">
        <v>19</v>
      </c>
      <c r="K69" s="5" t="s">
        <v>20</v>
      </c>
      <c r="L69" s="5" t="s">
        <v>21</v>
      </c>
      <c r="M69" s="5" t="s">
        <v>22</v>
      </c>
      <c r="N69" s="5" t="s">
        <v>23</v>
      </c>
      <c r="O69" s="5" t="s">
        <v>24</v>
      </c>
      <c r="P69" s="5" t="s">
        <v>25</v>
      </c>
    </row>
    <row r="70" spans="1:16" ht="11.1" customHeight="1" x14ac:dyDescent="0.2">
      <c r="A70" s="6">
        <v>1</v>
      </c>
      <c r="B70" s="19">
        <v>2</v>
      </c>
      <c r="C70" s="19"/>
      <c r="D70" s="6">
        <v>3</v>
      </c>
      <c r="E70" s="6">
        <v>4</v>
      </c>
      <c r="F70" s="6">
        <v>5</v>
      </c>
      <c r="G70" s="6">
        <v>6</v>
      </c>
      <c r="H70" s="6">
        <v>7</v>
      </c>
      <c r="I70" s="6">
        <v>8</v>
      </c>
      <c r="J70" s="6">
        <v>9</v>
      </c>
      <c r="K70" s="6">
        <v>10</v>
      </c>
      <c r="L70" s="6">
        <v>11</v>
      </c>
      <c r="M70" s="6">
        <v>12</v>
      </c>
      <c r="N70" s="6">
        <v>13</v>
      </c>
      <c r="O70" s="6">
        <v>14</v>
      </c>
      <c r="P70" s="6">
        <v>15</v>
      </c>
    </row>
    <row r="71" spans="1:16" ht="11.1" customHeight="1" x14ac:dyDescent="0.2">
      <c r="A71" s="20" t="s">
        <v>26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21.95" customHeight="1" x14ac:dyDescent="0.2">
      <c r="A72" s="7">
        <v>811</v>
      </c>
      <c r="B72" s="18" t="s">
        <v>68</v>
      </c>
      <c r="C72" s="18"/>
      <c r="D72" s="7">
        <v>40</v>
      </c>
      <c r="E72" s="7">
        <v>1.24</v>
      </c>
      <c r="F72" s="7"/>
      <c r="G72" s="7">
        <v>2.6</v>
      </c>
      <c r="H72" s="7">
        <v>16</v>
      </c>
      <c r="I72" s="7">
        <v>0.04</v>
      </c>
      <c r="J72" s="7">
        <v>4</v>
      </c>
      <c r="K72" s="7"/>
      <c r="L72" s="7">
        <v>0.08</v>
      </c>
      <c r="M72" s="7">
        <v>8</v>
      </c>
      <c r="N72" s="7">
        <v>25</v>
      </c>
      <c r="O72" s="7">
        <v>8</v>
      </c>
      <c r="P72" s="7"/>
    </row>
    <row r="73" spans="1:16" ht="11.1" customHeight="1" x14ac:dyDescent="0.2">
      <c r="A73" s="7">
        <v>255</v>
      </c>
      <c r="B73" s="18" t="s">
        <v>69</v>
      </c>
      <c r="C73" s="18"/>
      <c r="D73" s="7">
        <v>100</v>
      </c>
      <c r="E73" s="7">
        <v>12.7</v>
      </c>
      <c r="F73" s="7">
        <v>12</v>
      </c>
      <c r="G73" s="7">
        <v>15.44</v>
      </c>
      <c r="H73" s="7">
        <v>193</v>
      </c>
      <c r="I73" s="7">
        <v>0.11</v>
      </c>
      <c r="J73" s="7">
        <v>1.4</v>
      </c>
      <c r="K73" s="7">
        <v>55</v>
      </c>
      <c r="L73" s="7">
        <v>2.71</v>
      </c>
      <c r="M73" s="7">
        <v>23</v>
      </c>
      <c r="N73" s="7">
        <v>158</v>
      </c>
      <c r="O73" s="7">
        <v>25</v>
      </c>
      <c r="P73" s="7">
        <v>2</v>
      </c>
    </row>
    <row r="74" spans="1:16" ht="11.1" customHeight="1" x14ac:dyDescent="0.2">
      <c r="A74" s="7">
        <v>995</v>
      </c>
      <c r="B74" s="18" t="s">
        <v>34</v>
      </c>
      <c r="C74" s="18"/>
      <c r="D74" s="7">
        <v>180</v>
      </c>
      <c r="E74" s="7">
        <v>3.97</v>
      </c>
      <c r="F74" s="7">
        <v>7</v>
      </c>
      <c r="G74" s="7">
        <v>26.61</v>
      </c>
      <c r="H74" s="7">
        <v>186</v>
      </c>
      <c r="I74" s="7">
        <v>0.2</v>
      </c>
      <c r="J74" s="7">
        <v>31.26</v>
      </c>
      <c r="K74" s="7">
        <v>36</v>
      </c>
      <c r="L74" s="7">
        <v>0.23</v>
      </c>
      <c r="M74" s="7">
        <v>57</v>
      </c>
      <c r="N74" s="7">
        <v>119</v>
      </c>
      <c r="O74" s="7">
        <v>40</v>
      </c>
      <c r="P74" s="7">
        <v>1</v>
      </c>
    </row>
    <row r="75" spans="1:16" ht="11.1" customHeight="1" x14ac:dyDescent="0.2">
      <c r="A75" s="8">
        <v>1188</v>
      </c>
      <c r="B75" s="18" t="s">
        <v>28</v>
      </c>
      <c r="C75" s="18"/>
      <c r="D75" s="7">
        <v>200</v>
      </c>
      <c r="E75" s="7"/>
      <c r="F75" s="7"/>
      <c r="G75" s="7">
        <v>15.97</v>
      </c>
      <c r="H75" s="7">
        <v>63.8</v>
      </c>
      <c r="I75" s="7"/>
      <c r="J75" s="7"/>
      <c r="K75" s="7"/>
      <c r="L75" s="7"/>
      <c r="M75" s="7"/>
      <c r="N75" s="7"/>
      <c r="O75" s="7"/>
      <c r="P75" s="7"/>
    </row>
    <row r="76" spans="1:16" ht="11.1" customHeight="1" x14ac:dyDescent="0.2">
      <c r="A76" s="7">
        <v>897</v>
      </c>
      <c r="B76" s="18" t="s">
        <v>37</v>
      </c>
      <c r="C76" s="18"/>
      <c r="D76" s="7">
        <v>30</v>
      </c>
      <c r="E76" s="7">
        <v>2.68</v>
      </c>
      <c r="F76" s="7">
        <v>1</v>
      </c>
      <c r="G76" s="7">
        <v>10.88</v>
      </c>
      <c r="H76" s="7">
        <v>68.5</v>
      </c>
      <c r="I76" s="7">
        <v>0.03</v>
      </c>
      <c r="J76" s="7"/>
      <c r="K76" s="7"/>
      <c r="L76" s="7">
        <v>0.28000000000000003</v>
      </c>
      <c r="M76" s="7">
        <v>5</v>
      </c>
      <c r="N76" s="7">
        <v>16</v>
      </c>
      <c r="O76" s="7">
        <v>4</v>
      </c>
      <c r="P76" s="7"/>
    </row>
    <row r="77" spans="1:16" ht="11.1" customHeight="1" x14ac:dyDescent="0.2">
      <c r="A77" s="8">
        <v>1148</v>
      </c>
      <c r="B77" s="18" t="s">
        <v>44</v>
      </c>
      <c r="C77" s="18"/>
      <c r="D77" s="7">
        <v>30</v>
      </c>
      <c r="E77" s="7">
        <v>2.13</v>
      </c>
      <c r="F77" s="7">
        <v>1</v>
      </c>
      <c r="G77" s="7">
        <v>12.13</v>
      </c>
      <c r="H77" s="7">
        <v>64.8</v>
      </c>
      <c r="I77" s="7">
        <v>0.05</v>
      </c>
      <c r="J77" s="7"/>
      <c r="K77" s="7"/>
      <c r="L77" s="7">
        <v>0.35</v>
      </c>
      <c r="M77" s="7">
        <v>9</v>
      </c>
      <c r="N77" s="7">
        <v>40</v>
      </c>
      <c r="O77" s="7">
        <v>12</v>
      </c>
      <c r="P77" s="7">
        <v>1</v>
      </c>
    </row>
    <row r="78" spans="1:16" ht="11.1" customHeight="1" x14ac:dyDescent="0.2">
      <c r="A78" s="29" t="s">
        <v>30</v>
      </c>
      <c r="B78" s="29"/>
      <c r="C78" s="29"/>
      <c r="D78" s="29"/>
      <c r="E78" s="7">
        <f>SUM(E72:E77)</f>
        <v>22.72</v>
      </c>
      <c r="F78" s="7">
        <f t="shared" ref="F78:P78" si="8">SUM(F72:F77)</f>
        <v>21</v>
      </c>
      <c r="G78" s="7">
        <f t="shared" si="8"/>
        <v>83.63</v>
      </c>
      <c r="H78" s="7">
        <f t="shared" si="8"/>
        <v>592.09999999999991</v>
      </c>
      <c r="I78" s="7">
        <f t="shared" si="8"/>
        <v>0.43</v>
      </c>
      <c r="J78" s="7">
        <f t="shared" si="8"/>
        <v>36.660000000000004</v>
      </c>
      <c r="K78" s="7">
        <f t="shared" si="8"/>
        <v>91</v>
      </c>
      <c r="L78" s="7">
        <f t="shared" si="8"/>
        <v>3.65</v>
      </c>
      <c r="M78" s="7">
        <f t="shared" si="8"/>
        <v>102</v>
      </c>
      <c r="N78" s="7">
        <f t="shared" si="8"/>
        <v>358</v>
      </c>
      <c r="O78" s="7">
        <f t="shared" si="8"/>
        <v>89</v>
      </c>
      <c r="P78" s="7">
        <f t="shared" si="8"/>
        <v>4</v>
      </c>
    </row>
    <row r="79" spans="1:16" s="1" customFormat="1" ht="11.1" customHeight="1" x14ac:dyDescent="0.2">
      <c r="A79" s="29" t="s">
        <v>39</v>
      </c>
      <c r="B79" s="29"/>
      <c r="C79" s="29"/>
      <c r="D79" s="29"/>
      <c r="E79" s="7">
        <f>E78</f>
        <v>22.72</v>
      </c>
      <c r="F79" s="7">
        <f t="shared" ref="F79:P79" si="9">F78</f>
        <v>21</v>
      </c>
      <c r="G79" s="7">
        <f t="shared" si="9"/>
        <v>83.63</v>
      </c>
      <c r="H79" s="7">
        <f t="shared" si="9"/>
        <v>592.09999999999991</v>
      </c>
      <c r="I79" s="7">
        <f t="shared" si="9"/>
        <v>0.43</v>
      </c>
      <c r="J79" s="7">
        <f t="shared" si="9"/>
        <v>36.660000000000004</v>
      </c>
      <c r="K79" s="7">
        <f t="shared" si="9"/>
        <v>91</v>
      </c>
      <c r="L79" s="7">
        <f t="shared" si="9"/>
        <v>3.65</v>
      </c>
      <c r="M79" s="7">
        <f t="shared" si="9"/>
        <v>102</v>
      </c>
      <c r="N79" s="7">
        <f t="shared" si="9"/>
        <v>358</v>
      </c>
      <c r="O79" s="7">
        <f t="shared" si="9"/>
        <v>89</v>
      </c>
      <c r="P79" s="7">
        <f t="shared" si="9"/>
        <v>4</v>
      </c>
    </row>
    <row r="80" spans="1:16" ht="11.1" customHeight="1" x14ac:dyDescent="0.2">
      <c r="K80" s="30"/>
      <c r="L80" s="30"/>
      <c r="M80" s="30"/>
      <c r="N80" s="30"/>
      <c r="O80" s="30"/>
      <c r="P80" s="30"/>
    </row>
    <row r="81" spans="1:16" ht="11.1" customHeight="1" x14ac:dyDescent="0.2">
      <c r="A81" s="31" t="s">
        <v>73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1:16" ht="11.1" customHeight="1" x14ac:dyDescent="0.2">
      <c r="A82" s="14" t="s">
        <v>121</v>
      </c>
      <c r="E82" s="4" t="s">
        <v>1</v>
      </c>
      <c r="F82" s="22" t="s">
        <v>74</v>
      </c>
      <c r="G82" s="32"/>
      <c r="H82" s="32"/>
      <c r="I82" s="21" t="s">
        <v>3</v>
      </c>
      <c r="J82" s="21"/>
      <c r="K82" s="33" t="s">
        <v>4</v>
      </c>
      <c r="L82" s="33"/>
      <c r="M82" s="33"/>
      <c r="N82" s="33"/>
      <c r="O82" s="33"/>
      <c r="P82" s="33"/>
    </row>
    <row r="83" spans="1:16" ht="11.1" customHeight="1" x14ac:dyDescent="0.2">
      <c r="D83" s="21" t="s">
        <v>5</v>
      </c>
      <c r="E83" s="21"/>
      <c r="F83" s="1">
        <v>1</v>
      </c>
      <c r="I83" s="21" t="s">
        <v>7</v>
      </c>
      <c r="J83" s="21"/>
      <c r="K83" s="22" t="s">
        <v>127</v>
      </c>
      <c r="L83" s="22"/>
      <c r="M83" s="22"/>
      <c r="N83" s="22"/>
      <c r="O83" s="22"/>
      <c r="P83" s="22"/>
    </row>
    <row r="84" spans="1:16" ht="21.95" customHeight="1" x14ac:dyDescent="0.2">
      <c r="A84" s="23" t="s">
        <v>8</v>
      </c>
      <c r="B84" s="23" t="s">
        <v>9</v>
      </c>
      <c r="C84" s="23"/>
      <c r="D84" s="23" t="s">
        <v>10</v>
      </c>
      <c r="E84" s="27" t="s">
        <v>11</v>
      </c>
      <c r="F84" s="27"/>
      <c r="G84" s="27"/>
      <c r="H84" s="23" t="s">
        <v>12</v>
      </c>
      <c r="I84" s="27" t="s">
        <v>13</v>
      </c>
      <c r="J84" s="27"/>
      <c r="K84" s="27"/>
      <c r="L84" s="27"/>
      <c r="M84" s="27" t="s">
        <v>14</v>
      </c>
      <c r="N84" s="27"/>
      <c r="O84" s="27"/>
      <c r="P84" s="27"/>
    </row>
    <row r="85" spans="1:16" ht="21.95" customHeight="1" x14ac:dyDescent="0.2">
      <c r="A85" s="24"/>
      <c r="B85" s="25"/>
      <c r="C85" s="26"/>
      <c r="D85" s="24"/>
      <c r="E85" s="5" t="s">
        <v>15</v>
      </c>
      <c r="F85" s="5" t="s">
        <v>16</v>
      </c>
      <c r="G85" s="5" t="s">
        <v>17</v>
      </c>
      <c r="H85" s="24"/>
      <c r="I85" s="5" t="s">
        <v>18</v>
      </c>
      <c r="J85" s="5" t="s">
        <v>19</v>
      </c>
      <c r="K85" s="5" t="s">
        <v>20</v>
      </c>
      <c r="L85" s="5" t="s">
        <v>21</v>
      </c>
      <c r="M85" s="5" t="s">
        <v>22</v>
      </c>
      <c r="N85" s="5" t="s">
        <v>23</v>
      </c>
      <c r="O85" s="5" t="s">
        <v>24</v>
      </c>
      <c r="P85" s="5" t="s">
        <v>25</v>
      </c>
    </row>
    <row r="86" spans="1:16" ht="11.1" customHeight="1" x14ac:dyDescent="0.2">
      <c r="A86" s="6">
        <v>1</v>
      </c>
      <c r="B86" s="19">
        <v>2</v>
      </c>
      <c r="C86" s="19"/>
      <c r="D86" s="6">
        <v>3</v>
      </c>
      <c r="E86" s="6">
        <v>4</v>
      </c>
      <c r="F86" s="6">
        <v>5</v>
      </c>
      <c r="G86" s="6">
        <v>6</v>
      </c>
      <c r="H86" s="6">
        <v>7</v>
      </c>
      <c r="I86" s="6">
        <v>8</v>
      </c>
      <c r="J86" s="6">
        <v>9</v>
      </c>
      <c r="K86" s="6">
        <v>10</v>
      </c>
      <c r="L86" s="6">
        <v>11</v>
      </c>
      <c r="M86" s="6">
        <v>12</v>
      </c>
      <c r="N86" s="6">
        <v>13</v>
      </c>
      <c r="O86" s="6">
        <v>14</v>
      </c>
      <c r="P86" s="6">
        <v>15</v>
      </c>
    </row>
    <row r="87" spans="1:16" ht="11.1" customHeight="1" x14ac:dyDescent="0.2">
      <c r="A87" s="20" t="s">
        <v>26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6" ht="21.95" customHeight="1" x14ac:dyDescent="0.2">
      <c r="A88" s="10">
        <v>812</v>
      </c>
      <c r="B88" s="17" t="s">
        <v>131</v>
      </c>
      <c r="C88" s="17"/>
      <c r="D88" s="10">
        <v>30</v>
      </c>
      <c r="E88" s="10">
        <v>0.62</v>
      </c>
      <c r="F88" s="10">
        <v>2</v>
      </c>
      <c r="G88" s="10">
        <v>3.72</v>
      </c>
      <c r="H88" s="10">
        <v>34.799999999999997</v>
      </c>
      <c r="I88" s="10">
        <v>0.01</v>
      </c>
      <c r="J88" s="10">
        <v>1.34</v>
      </c>
      <c r="K88" s="10">
        <v>1</v>
      </c>
      <c r="L88" s="10">
        <v>0.8</v>
      </c>
      <c r="M88" s="10">
        <v>12</v>
      </c>
      <c r="N88" s="10">
        <v>11</v>
      </c>
      <c r="O88" s="10">
        <v>4</v>
      </c>
      <c r="P88" s="10"/>
    </row>
    <row r="89" spans="1:16" ht="21.95" customHeight="1" x14ac:dyDescent="0.2">
      <c r="A89" s="7">
        <v>334</v>
      </c>
      <c r="B89" s="18" t="s">
        <v>75</v>
      </c>
      <c r="C89" s="18"/>
      <c r="D89" s="7">
        <v>250</v>
      </c>
      <c r="E89" s="7">
        <v>14.5</v>
      </c>
      <c r="F89" s="7">
        <v>12</v>
      </c>
      <c r="G89" s="7">
        <v>32.799999999999997</v>
      </c>
      <c r="H89" s="7">
        <v>297.89999999999998</v>
      </c>
      <c r="I89" s="7">
        <v>0.15</v>
      </c>
      <c r="J89" s="7">
        <v>0.14000000000000001</v>
      </c>
      <c r="K89" s="7">
        <v>48</v>
      </c>
      <c r="L89" s="7">
        <v>13.96</v>
      </c>
      <c r="M89" s="7">
        <v>196</v>
      </c>
      <c r="N89" s="7">
        <v>196</v>
      </c>
      <c r="O89" s="7">
        <v>22</v>
      </c>
      <c r="P89" s="7">
        <v>2</v>
      </c>
    </row>
    <row r="90" spans="1:16" ht="11.1" customHeight="1" x14ac:dyDescent="0.2">
      <c r="A90" s="7">
        <v>919</v>
      </c>
      <c r="B90" s="18" t="s">
        <v>76</v>
      </c>
      <c r="C90" s="18"/>
      <c r="D90" s="7">
        <v>200</v>
      </c>
      <c r="E90" s="7">
        <v>2.4500000000000002</v>
      </c>
      <c r="F90" s="7">
        <v>3</v>
      </c>
      <c r="G90" s="7">
        <v>7.4509999999999996</v>
      </c>
      <c r="H90" s="7">
        <v>67</v>
      </c>
      <c r="I90" s="7">
        <v>0.04</v>
      </c>
      <c r="J90" s="7">
        <v>1.3</v>
      </c>
      <c r="K90" s="7">
        <v>20</v>
      </c>
      <c r="L90" s="7">
        <v>0.01</v>
      </c>
      <c r="M90" s="7">
        <v>126</v>
      </c>
      <c r="N90" s="7">
        <v>116</v>
      </c>
      <c r="O90" s="7">
        <v>31</v>
      </c>
      <c r="P90" s="7">
        <v>1</v>
      </c>
    </row>
    <row r="91" spans="1:16" ht="11.1" customHeight="1" x14ac:dyDescent="0.2">
      <c r="A91" s="7">
        <v>693</v>
      </c>
      <c r="B91" s="18" t="s">
        <v>29</v>
      </c>
      <c r="C91" s="18"/>
      <c r="D91" s="7">
        <v>30</v>
      </c>
      <c r="E91" s="7">
        <v>2.25</v>
      </c>
      <c r="F91" s="7">
        <v>1</v>
      </c>
      <c r="G91" s="7">
        <v>15.42</v>
      </c>
      <c r="H91" s="7">
        <v>78.599999999999994</v>
      </c>
      <c r="I91" s="7">
        <v>0.04</v>
      </c>
      <c r="J91" s="7"/>
      <c r="K91" s="7"/>
      <c r="L91" s="7">
        <v>1.17</v>
      </c>
      <c r="M91" s="7">
        <v>6</v>
      </c>
      <c r="N91" s="7">
        <v>22</v>
      </c>
      <c r="O91" s="7">
        <v>4</v>
      </c>
      <c r="P91" s="7"/>
    </row>
    <row r="92" spans="1:16" ht="11.1" customHeight="1" x14ac:dyDescent="0.2">
      <c r="A92" s="7">
        <v>976.03</v>
      </c>
      <c r="B92" s="18" t="s">
        <v>106</v>
      </c>
      <c r="C92" s="18"/>
      <c r="D92" s="7">
        <v>150</v>
      </c>
      <c r="E92" s="7">
        <v>0.6</v>
      </c>
      <c r="F92" s="7">
        <v>1</v>
      </c>
      <c r="G92" s="7">
        <v>14.7</v>
      </c>
      <c r="H92" s="7">
        <v>70.5</v>
      </c>
      <c r="I92" s="7">
        <v>0.05</v>
      </c>
      <c r="J92" s="7">
        <v>15</v>
      </c>
      <c r="K92" s="7"/>
      <c r="L92" s="7">
        <v>0.3</v>
      </c>
      <c r="M92" s="7">
        <v>24</v>
      </c>
      <c r="N92" s="7">
        <v>17</v>
      </c>
      <c r="O92" s="7">
        <v>14</v>
      </c>
      <c r="P92" s="7">
        <v>3</v>
      </c>
    </row>
    <row r="93" spans="1:16" ht="11.1" customHeight="1" x14ac:dyDescent="0.2">
      <c r="A93" s="29" t="s">
        <v>30</v>
      </c>
      <c r="B93" s="29"/>
      <c r="C93" s="29"/>
      <c r="D93" s="29"/>
      <c r="E93" s="7">
        <f>SUM(E88:E92)</f>
        <v>20.420000000000002</v>
      </c>
      <c r="F93" s="7">
        <f t="shared" ref="F93:P93" si="10">SUM(F88:F92)</f>
        <v>19</v>
      </c>
      <c r="G93" s="7">
        <f t="shared" si="10"/>
        <v>74.090999999999994</v>
      </c>
      <c r="H93" s="7">
        <f t="shared" si="10"/>
        <v>548.79999999999995</v>
      </c>
      <c r="I93" s="7">
        <f t="shared" si="10"/>
        <v>0.29000000000000004</v>
      </c>
      <c r="J93" s="7">
        <f t="shared" si="10"/>
        <v>17.78</v>
      </c>
      <c r="K93" s="7">
        <f t="shared" si="10"/>
        <v>69</v>
      </c>
      <c r="L93" s="7">
        <f t="shared" si="10"/>
        <v>16.240000000000002</v>
      </c>
      <c r="M93" s="7">
        <f t="shared" si="10"/>
        <v>364</v>
      </c>
      <c r="N93" s="7">
        <f t="shared" si="10"/>
        <v>362</v>
      </c>
      <c r="O93" s="7">
        <f t="shared" si="10"/>
        <v>75</v>
      </c>
      <c r="P93" s="7">
        <f t="shared" si="10"/>
        <v>6</v>
      </c>
    </row>
    <row r="94" spans="1:16" s="1" customFormat="1" ht="11.1" customHeight="1" x14ac:dyDescent="0.2">
      <c r="A94" s="29" t="s">
        <v>39</v>
      </c>
      <c r="B94" s="29"/>
      <c r="C94" s="29"/>
      <c r="D94" s="29"/>
      <c r="E94" s="7">
        <f>E93</f>
        <v>20.420000000000002</v>
      </c>
      <c r="F94" s="7">
        <f t="shared" ref="F94:P94" si="11">F93</f>
        <v>19</v>
      </c>
      <c r="G94" s="7">
        <f t="shared" si="11"/>
        <v>74.090999999999994</v>
      </c>
      <c r="H94" s="7">
        <f t="shared" si="11"/>
        <v>548.79999999999995</v>
      </c>
      <c r="I94" s="7">
        <f t="shared" si="11"/>
        <v>0.29000000000000004</v>
      </c>
      <c r="J94" s="7">
        <f t="shared" si="11"/>
        <v>17.78</v>
      </c>
      <c r="K94" s="7">
        <f t="shared" si="11"/>
        <v>69</v>
      </c>
      <c r="L94" s="7">
        <f t="shared" si="11"/>
        <v>16.240000000000002</v>
      </c>
      <c r="M94" s="7">
        <f t="shared" si="11"/>
        <v>364</v>
      </c>
      <c r="N94" s="7">
        <f t="shared" si="11"/>
        <v>362</v>
      </c>
      <c r="O94" s="7">
        <f t="shared" si="11"/>
        <v>75</v>
      </c>
      <c r="P94" s="7">
        <f t="shared" si="11"/>
        <v>6</v>
      </c>
    </row>
    <row r="95" spans="1:16" ht="11.1" customHeight="1" x14ac:dyDescent="0.2">
      <c r="K95" s="30"/>
      <c r="L95" s="30"/>
      <c r="M95" s="30"/>
      <c r="N95" s="30"/>
      <c r="O95" s="30"/>
      <c r="P95" s="30"/>
    </row>
    <row r="96" spans="1:16" ht="11.1" customHeight="1" x14ac:dyDescent="0.2">
      <c r="A96" s="31" t="s">
        <v>79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1:16" ht="11.1" customHeight="1" x14ac:dyDescent="0.2">
      <c r="A97" s="14" t="s">
        <v>121</v>
      </c>
      <c r="E97" s="4" t="s">
        <v>1</v>
      </c>
      <c r="F97" s="22" t="s">
        <v>2</v>
      </c>
      <c r="G97" s="32"/>
      <c r="H97" s="32"/>
      <c r="I97" s="21" t="s">
        <v>3</v>
      </c>
      <c r="J97" s="21"/>
      <c r="K97" s="33" t="s">
        <v>4</v>
      </c>
      <c r="L97" s="33"/>
      <c r="M97" s="33"/>
      <c r="N97" s="33"/>
      <c r="O97" s="33"/>
      <c r="P97" s="33"/>
    </row>
    <row r="98" spans="1:16" ht="11.1" customHeight="1" x14ac:dyDescent="0.2">
      <c r="D98" s="21" t="s">
        <v>5</v>
      </c>
      <c r="E98" s="21"/>
      <c r="F98" s="1">
        <v>2</v>
      </c>
      <c r="I98" s="21" t="s">
        <v>7</v>
      </c>
      <c r="J98" s="21"/>
      <c r="K98" s="22" t="s">
        <v>127</v>
      </c>
      <c r="L98" s="22"/>
      <c r="M98" s="22"/>
      <c r="N98" s="22"/>
      <c r="O98" s="22"/>
      <c r="P98" s="22"/>
    </row>
    <row r="99" spans="1:16" ht="21.95" customHeight="1" x14ac:dyDescent="0.2">
      <c r="A99" s="23" t="s">
        <v>8</v>
      </c>
      <c r="B99" s="23" t="s">
        <v>9</v>
      </c>
      <c r="C99" s="23"/>
      <c r="D99" s="23" t="s">
        <v>10</v>
      </c>
      <c r="E99" s="27" t="s">
        <v>11</v>
      </c>
      <c r="F99" s="27"/>
      <c r="G99" s="27"/>
      <c r="H99" s="23" t="s">
        <v>12</v>
      </c>
      <c r="I99" s="27" t="s">
        <v>13</v>
      </c>
      <c r="J99" s="27"/>
      <c r="K99" s="27"/>
      <c r="L99" s="27"/>
      <c r="M99" s="27" t="s">
        <v>14</v>
      </c>
      <c r="N99" s="27"/>
      <c r="O99" s="27"/>
      <c r="P99" s="27"/>
    </row>
    <row r="100" spans="1:16" ht="21.95" customHeight="1" x14ac:dyDescent="0.2">
      <c r="A100" s="24"/>
      <c r="B100" s="25"/>
      <c r="C100" s="26"/>
      <c r="D100" s="24"/>
      <c r="E100" s="5" t="s">
        <v>15</v>
      </c>
      <c r="F100" s="5" t="s">
        <v>16</v>
      </c>
      <c r="G100" s="5" t="s">
        <v>17</v>
      </c>
      <c r="H100" s="24"/>
      <c r="I100" s="5" t="s">
        <v>18</v>
      </c>
      <c r="J100" s="5" t="s">
        <v>19</v>
      </c>
      <c r="K100" s="5" t="s">
        <v>20</v>
      </c>
      <c r="L100" s="5" t="s">
        <v>21</v>
      </c>
      <c r="M100" s="5" t="s">
        <v>22</v>
      </c>
      <c r="N100" s="5" t="s">
        <v>23</v>
      </c>
      <c r="O100" s="5" t="s">
        <v>24</v>
      </c>
      <c r="P100" s="5" t="s">
        <v>25</v>
      </c>
    </row>
    <row r="101" spans="1:16" ht="11.1" customHeight="1" x14ac:dyDescent="0.2">
      <c r="A101" s="6">
        <v>1</v>
      </c>
      <c r="B101" s="19">
        <v>2</v>
      </c>
      <c r="C101" s="19"/>
      <c r="D101" s="6">
        <v>3</v>
      </c>
      <c r="E101" s="6">
        <v>4</v>
      </c>
      <c r="F101" s="6">
        <v>5</v>
      </c>
      <c r="G101" s="6">
        <v>6</v>
      </c>
      <c r="H101" s="6">
        <v>7</v>
      </c>
      <c r="I101" s="6">
        <v>8</v>
      </c>
      <c r="J101" s="6">
        <v>9</v>
      </c>
      <c r="K101" s="6">
        <v>10</v>
      </c>
      <c r="L101" s="6">
        <v>11</v>
      </c>
      <c r="M101" s="6">
        <v>12</v>
      </c>
      <c r="N101" s="6">
        <v>13</v>
      </c>
      <c r="O101" s="6">
        <v>14</v>
      </c>
      <c r="P101" s="6">
        <v>15</v>
      </c>
    </row>
    <row r="102" spans="1:16" ht="11.1" customHeight="1" x14ac:dyDescent="0.2">
      <c r="A102" s="20" t="s">
        <v>26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1:16" ht="21.95" customHeight="1" x14ac:dyDescent="0.2">
      <c r="A103" s="15">
        <v>812</v>
      </c>
      <c r="B103" s="56" t="s">
        <v>131</v>
      </c>
      <c r="C103" s="56"/>
      <c r="D103" s="15">
        <v>40</v>
      </c>
      <c r="E103" s="15">
        <v>0.62</v>
      </c>
      <c r="F103" s="15">
        <v>2</v>
      </c>
      <c r="G103" s="15">
        <v>3.72</v>
      </c>
      <c r="H103" s="15">
        <v>34.799999999999997</v>
      </c>
      <c r="I103" s="15">
        <v>0.01</v>
      </c>
      <c r="J103" s="15">
        <v>1.34</v>
      </c>
      <c r="K103" s="15">
        <v>1</v>
      </c>
      <c r="L103" s="15">
        <v>0.8</v>
      </c>
      <c r="M103" s="15">
        <v>12</v>
      </c>
      <c r="N103" s="15">
        <v>11</v>
      </c>
      <c r="O103" s="15">
        <v>4</v>
      </c>
      <c r="P103" s="15"/>
    </row>
    <row r="104" spans="1:16" ht="11.1" customHeight="1" x14ac:dyDescent="0.2">
      <c r="A104" s="7">
        <v>444.01</v>
      </c>
      <c r="B104" s="18" t="s">
        <v>64</v>
      </c>
      <c r="C104" s="18"/>
      <c r="D104" s="7">
        <v>200</v>
      </c>
      <c r="E104" s="7">
        <v>12.47</v>
      </c>
      <c r="F104" s="7">
        <v>14</v>
      </c>
      <c r="G104" s="7">
        <v>47.18</v>
      </c>
      <c r="H104" s="7">
        <v>350.8</v>
      </c>
      <c r="I104" s="7">
        <v>0.35</v>
      </c>
      <c r="J104" s="7">
        <v>1.88</v>
      </c>
      <c r="K104" s="7"/>
      <c r="L104" s="7">
        <v>4.79</v>
      </c>
      <c r="M104" s="7">
        <v>31</v>
      </c>
      <c r="N104" s="7">
        <v>196</v>
      </c>
      <c r="O104" s="7">
        <v>51</v>
      </c>
      <c r="P104" s="7">
        <v>2</v>
      </c>
    </row>
    <row r="105" spans="1:16" ht="11.1" customHeight="1" x14ac:dyDescent="0.2">
      <c r="A105" s="7">
        <v>693</v>
      </c>
      <c r="B105" s="18" t="s">
        <v>29</v>
      </c>
      <c r="C105" s="18"/>
      <c r="D105" s="7">
        <v>30</v>
      </c>
      <c r="E105" s="7">
        <v>2.25</v>
      </c>
      <c r="F105" s="7">
        <v>1</v>
      </c>
      <c r="G105" s="7">
        <v>15.42</v>
      </c>
      <c r="H105" s="7">
        <v>78.599999999999994</v>
      </c>
      <c r="I105" s="7">
        <v>0.04</v>
      </c>
      <c r="J105" s="7"/>
      <c r="K105" s="7"/>
      <c r="L105" s="7">
        <v>1.17</v>
      </c>
      <c r="M105" s="7">
        <v>6</v>
      </c>
      <c r="N105" s="7">
        <v>22</v>
      </c>
      <c r="O105" s="7">
        <v>4</v>
      </c>
      <c r="P105" s="7"/>
    </row>
    <row r="106" spans="1:16" ht="11.1" customHeight="1" x14ac:dyDescent="0.2">
      <c r="A106" s="12">
        <v>14539.89</v>
      </c>
      <c r="B106" s="18" t="s">
        <v>82</v>
      </c>
      <c r="C106" s="18"/>
      <c r="D106" s="7">
        <v>200</v>
      </c>
      <c r="E106" s="7">
        <v>3.0419999999999998</v>
      </c>
      <c r="F106" s="7">
        <v>3.948</v>
      </c>
      <c r="G106" s="7">
        <v>14.047000000000001</v>
      </c>
      <c r="H106" s="7">
        <v>104</v>
      </c>
      <c r="I106" s="7">
        <v>0.08</v>
      </c>
      <c r="J106" s="7">
        <v>1.72</v>
      </c>
      <c r="K106" s="7">
        <v>42</v>
      </c>
      <c r="L106" s="7">
        <v>0.16</v>
      </c>
      <c r="M106" s="7">
        <v>304</v>
      </c>
      <c r="N106" s="7">
        <v>303</v>
      </c>
      <c r="O106" s="7">
        <v>94</v>
      </c>
      <c r="P106" s="7">
        <v>3</v>
      </c>
    </row>
    <row r="107" spans="1:16" ht="11.1" customHeight="1" x14ac:dyDescent="0.2">
      <c r="A107" s="7">
        <v>976.03</v>
      </c>
      <c r="B107" s="18" t="s">
        <v>106</v>
      </c>
      <c r="C107" s="18"/>
      <c r="D107" s="7">
        <v>150</v>
      </c>
      <c r="E107" s="7">
        <v>0.6</v>
      </c>
      <c r="F107" s="7">
        <v>1</v>
      </c>
      <c r="G107" s="7">
        <v>14.7</v>
      </c>
      <c r="H107" s="7">
        <v>70.5</v>
      </c>
      <c r="I107" s="7">
        <v>0.05</v>
      </c>
      <c r="J107" s="7">
        <v>15</v>
      </c>
      <c r="K107" s="7"/>
      <c r="L107" s="7">
        <v>0.3</v>
      </c>
      <c r="M107" s="7">
        <v>24</v>
      </c>
      <c r="N107" s="7">
        <v>17</v>
      </c>
      <c r="O107" s="7">
        <v>14</v>
      </c>
      <c r="P107" s="7">
        <v>3</v>
      </c>
    </row>
    <row r="108" spans="1:16" ht="11.1" customHeight="1" x14ac:dyDescent="0.2">
      <c r="A108" s="29" t="s">
        <v>30</v>
      </c>
      <c r="B108" s="29"/>
      <c r="C108" s="29"/>
      <c r="D108" s="29"/>
      <c r="E108" s="7">
        <f>SUM(E103:E107)</f>
        <v>18.981999999999999</v>
      </c>
      <c r="F108" s="7">
        <f t="shared" ref="F108:P108" si="12">SUM(F103:F107)</f>
        <v>21.948</v>
      </c>
      <c r="G108" s="7">
        <f t="shared" si="12"/>
        <v>95.066999999999993</v>
      </c>
      <c r="H108" s="7">
        <f t="shared" si="12"/>
        <v>638.70000000000005</v>
      </c>
      <c r="I108" s="7">
        <f t="shared" si="12"/>
        <v>0.53</v>
      </c>
      <c r="J108" s="7">
        <f t="shared" si="12"/>
        <v>19.939999999999998</v>
      </c>
      <c r="K108" s="7">
        <f t="shared" si="12"/>
        <v>43</v>
      </c>
      <c r="L108" s="7">
        <f t="shared" si="12"/>
        <v>7.22</v>
      </c>
      <c r="M108" s="7">
        <f t="shared" si="12"/>
        <v>377</v>
      </c>
      <c r="N108" s="7">
        <f t="shared" si="12"/>
        <v>549</v>
      </c>
      <c r="O108" s="7">
        <f t="shared" si="12"/>
        <v>167</v>
      </c>
      <c r="P108" s="7">
        <f t="shared" si="12"/>
        <v>8</v>
      </c>
    </row>
    <row r="109" spans="1:16" s="1" customFormat="1" ht="11.1" customHeight="1" x14ac:dyDescent="0.2">
      <c r="A109" s="29" t="s">
        <v>39</v>
      </c>
      <c r="B109" s="29"/>
      <c r="C109" s="29"/>
      <c r="D109" s="29"/>
      <c r="E109" s="7">
        <f>E108</f>
        <v>18.981999999999999</v>
      </c>
      <c r="F109" s="7">
        <f t="shared" ref="F109:P109" si="13">F108</f>
        <v>21.948</v>
      </c>
      <c r="G109" s="7">
        <f t="shared" si="13"/>
        <v>95.066999999999993</v>
      </c>
      <c r="H109" s="7">
        <f t="shared" si="13"/>
        <v>638.70000000000005</v>
      </c>
      <c r="I109" s="7">
        <f t="shared" si="13"/>
        <v>0.53</v>
      </c>
      <c r="J109" s="7">
        <f t="shared" si="13"/>
        <v>19.939999999999998</v>
      </c>
      <c r="K109" s="7">
        <f t="shared" si="13"/>
        <v>43</v>
      </c>
      <c r="L109" s="7">
        <f t="shared" si="13"/>
        <v>7.22</v>
      </c>
      <c r="M109" s="7">
        <f t="shared" si="13"/>
        <v>377</v>
      </c>
      <c r="N109" s="7">
        <f t="shared" si="13"/>
        <v>549</v>
      </c>
      <c r="O109" s="7">
        <f t="shared" si="13"/>
        <v>167</v>
      </c>
      <c r="P109" s="7">
        <f t="shared" si="13"/>
        <v>8</v>
      </c>
    </row>
    <row r="110" spans="1:16" ht="11.1" customHeight="1" x14ac:dyDescent="0.2">
      <c r="K110" s="30"/>
      <c r="L110" s="30"/>
      <c r="M110" s="30"/>
      <c r="N110" s="30"/>
      <c r="O110" s="30"/>
      <c r="P110" s="30"/>
    </row>
    <row r="111" spans="1:16" ht="11.1" customHeight="1" x14ac:dyDescent="0.2">
      <c r="A111" s="31" t="s">
        <v>83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</row>
    <row r="112" spans="1:16" ht="11.1" customHeight="1" x14ac:dyDescent="0.2">
      <c r="A112" s="14" t="s">
        <v>121</v>
      </c>
      <c r="E112" s="4" t="s">
        <v>1</v>
      </c>
      <c r="F112" s="22" t="s">
        <v>41</v>
      </c>
      <c r="G112" s="32"/>
      <c r="H112" s="32"/>
      <c r="I112" s="21" t="s">
        <v>3</v>
      </c>
      <c r="J112" s="21"/>
      <c r="K112" s="33" t="s">
        <v>4</v>
      </c>
      <c r="L112" s="33"/>
      <c r="M112" s="33"/>
      <c r="N112" s="33"/>
      <c r="O112" s="33"/>
      <c r="P112" s="33"/>
    </row>
    <row r="113" spans="1:16" ht="11.1" customHeight="1" x14ac:dyDescent="0.2">
      <c r="D113" s="21" t="s">
        <v>5</v>
      </c>
      <c r="E113" s="21"/>
      <c r="F113" s="1">
        <v>2</v>
      </c>
      <c r="I113" s="21" t="s">
        <v>7</v>
      </c>
      <c r="J113" s="21"/>
      <c r="K113" s="22" t="s">
        <v>127</v>
      </c>
      <c r="L113" s="22"/>
      <c r="M113" s="22"/>
      <c r="N113" s="22"/>
      <c r="O113" s="22"/>
      <c r="P113" s="22"/>
    </row>
    <row r="114" spans="1:16" ht="21.95" customHeight="1" x14ac:dyDescent="0.2">
      <c r="A114" s="23" t="s">
        <v>8</v>
      </c>
      <c r="B114" s="23" t="s">
        <v>9</v>
      </c>
      <c r="C114" s="23"/>
      <c r="D114" s="23" t="s">
        <v>10</v>
      </c>
      <c r="E114" s="27" t="s">
        <v>11</v>
      </c>
      <c r="F114" s="27"/>
      <c r="G114" s="27"/>
      <c r="H114" s="23" t="s">
        <v>12</v>
      </c>
      <c r="I114" s="27" t="s">
        <v>13</v>
      </c>
      <c r="J114" s="27"/>
      <c r="K114" s="27"/>
      <c r="L114" s="27"/>
      <c r="M114" s="27" t="s">
        <v>14</v>
      </c>
      <c r="N114" s="27"/>
      <c r="O114" s="27"/>
      <c r="P114" s="27"/>
    </row>
    <row r="115" spans="1:16" ht="21.95" customHeight="1" x14ac:dyDescent="0.2">
      <c r="A115" s="24"/>
      <c r="B115" s="25"/>
      <c r="C115" s="26"/>
      <c r="D115" s="24"/>
      <c r="E115" s="5" t="s">
        <v>15</v>
      </c>
      <c r="F115" s="5" t="s">
        <v>16</v>
      </c>
      <c r="G115" s="5" t="s">
        <v>17</v>
      </c>
      <c r="H115" s="24"/>
      <c r="I115" s="5" t="s">
        <v>18</v>
      </c>
      <c r="J115" s="5" t="s">
        <v>19</v>
      </c>
      <c r="K115" s="5" t="s">
        <v>20</v>
      </c>
      <c r="L115" s="5" t="s">
        <v>21</v>
      </c>
      <c r="M115" s="5" t="s">
        <v>22</v>
      </c>
      <c r="N115" s="5" t="s">
        <v>23</v>
      </c>
      <c r="O115" s="5" t="s">
        <v>24</v>
      </c>
      <c r="P115" s="5" t="s">
        <v>25</v>
      </c>
    </row>
    <row r="116" spans="1:16" ht="11.1" customHeight="1" x14ac:dyDescent="0.2">
      <c r="A116" s="6">
        <v>1</v>
      </c>
      <c r="B116" s="19">
        <v>2</v>
      </c>
      <c r="C116" s="19"/>
      <c r="D116" s="6">
        <v>3</v>
      </c>
      <c r="E116" s="6">
        <v>4</v>
      </c>
      <c r="F116" s="6">
        <v>5</v>
      </c>
      <c r="G116" s="6">
        <v>6</v>
      </c>
      <c r="H116" s="6">
        <v>7</v>
      </c>
      <c r="I116" s="6">
        <v>8</v>
      </c>
      <c r="J116" s="6">
        <v>9</v>
      </c>
      <c r="K116" s="6">
        <v>10</v>
      </c>
      <c r="L116" s="6">
        <v>11</v>
      </c>
      <c r="M116" s="6">
        <v>12</v>
      </c>
      <c r="N116" s="6">
        <v>13</v>
      </c>
      <c r="O116" s="6">
        <v>14</v>
      </c>
      <c r="P116" s="6">
        <v>15</v>
      </c>
    </row>
    <row r="117" spans="1:16" ht="11.1" customHeight="1" x14ac:dyDescent="0.2">
      <c r="A117" s="20" t="s">
        <v>26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1:16" ht="11.1" customHeight="1" x14ac:dyDescent="0.2">
      <c r="A118" s="7">
        <v>835</v>
      </c>
      <c r="B118" s="18" t="s">
        <v>54</v>
      </c>
      <c r="C118" s="18"/>
      <c r="D118" s="7">
        <v>30</v>
      </c>
      <c r="E118" s="7">
        <v>0.33</v>
      </c>
      <c r="F118" s="7"/>
      <c r="G118" s="7">
        <v>4.13</v>
      </c>
      <c r="H118" s="7">
        <v>37.1</v>
      </c>
      <c r="I118" s="7">
        <v>0.02</v>
      </c>
      <c r="J118" s="7">
        <v>7.5</v>
      </c>
      <c r="K118" s="7"/>
      <c r="L118" s="7">
        <v>0.21</v>
      </c>
      <c r="M118" s="7">
        <v>6</v>
      </c>
      <c r="N118" s="7">
        <v>8</v>
      </c>
      <c r="O118" s="7">
        <v>6</v>
      </c>
      <c r="P118" s="7"/>
    </row>
    <row r="119" spans="1:16" ht="21.95" customHeight="1" x14ac:dyDescent="0.2">
      <c r="A119" s="8">
        <v>1028</v>
      </c>
      <c r="B119" s="18" t="s">
        <v>130</v>
      </c>
      <c r="C119" s="18"/>
      <c r="D119" s="7">
        <v>80</v>
      </c>
      <c r="E119" s="7">
        <v>11.57</v>
      </c>
      <c r="F119" s="7">
        <v>9</v>
      </c>
      <c r="G119" s="7">
        <v>7.22</v>
      </c>
      <c r="H119" s="7">
        <v>240</v>
      </c>
      <c r="I119" s="7">
        <v>0.09</v>
      </c>
      <c r="J119" s="7">
        <v>2.1</v>
      </c>
      <c r="K119" s="7">
        <v>62</v>
      </c>
      <c r="L119" s="7">
        <v>1.96</v>
      </c>
      <c r="M119" s="7">
        <v>22</v>
      </c>
      <c r="N119" s="7">
        <v>163</v>
      </c>
      <c r="O119" s="7">
        <v>23</v>
      </c>
      <c r="P119" s="7">
        <v>2</v>
      </c>
    </row>
    <row r="120" spans="1:16" ht="11.1" customHeight="1" x14ac:dyDescent="0.2">
      <c r="A120" s="7">
        <v>995</v>
      </c>
      <c r="B120" s="18" t="s">
        <v>34</v>
      </c>
      <c r="C120" s="18"/>
      <c r="D120" s="7">
        <v>180</v>
      </c>
      <c r="E120" s="7">
        <v>3.97</v>
      </c>
      <c r="F120" s="7">
        <v>7</v>
      </c>
      <c r="G120" s="7">
        <v>26.61</v>
      </c>
      <c r="H120" s="7">
        <v>186</v>
      </c>
      <c r="I120" s="7">
        <v>0.2</v>
      </c>
      <c r="J120" s="7">
        <v>31.26</v>
      </c>
      <c r="K120" s="7">
        <v>36</v>
      </c>
      <c r="L120" s="7">
        <v>0.23</v>
      </c>
      <c r="M120" s="7">
        <v>57</v>
      </c>
      <c r="N120" s="7">
        <v>119</v>
      </c>
      <c r="O120" s="7">
        <v>40</v>
      </c>
      <c r="P120" s="7">
        <v>1</v>
      </c>
    </row>
    <row r="121" spans="1:16" ht="11.1" customHeight="1" x14ac:dyDescent="0.2">
      <c r="A121" s="7">
        <v>971</v>
      </c>
      <c r="B121" s="18" t="s">
        <v>84</v>
      </c>
      <c r="C121" s="18"/>
      <c r="D121" s="7">
        <v>200</v>
      </c>
      <c r="E121" s="7">
        <v>0.1</v>
      </c>
      <c r="F121" s="7"/>
      <c r="G121" s="7">
        <v>12.97</v>
      </c>
      <c r="H121" s="7">
        <v>59.9</v>
      </c>
      <c r="I121" s="7"/>
      <c r="J121" s="7">
        <v>20</v>
      </c>
      <c r="K121" s="7"/>
      <c r="L121" s="7">
        <v>7.0000000000000007E-2</v>
      </c>
      <c r="M121" s="7">
        <v>4</v>
      </c>
      <c r="N121" s="7">
        <v>3</v>
      </c>
      <c r="O121" s="7">
        <v>3</v>
      </c>
      <c r="P121" s="7"/>
    </row>
    <row r="122" spans="1:16" ht="11.1" customHeight="1" x14ac:dyDescent="0.2">
      <c r="A122" s="8">
        <v>1148</v>
      </c>
      <c r="B122" s="18" t="s">
        <v>44</v>
      </c>
      <c r="C122" s="18"/>
      <c r="D122" s="7">
        <v>30</v>
      </c>
      <c r="E122" s="7">
        <v>2.13</v>
      </c>
      <c r="F122" s="7">
        <v>1</v>
      </c>
      <c r="G122" s="7">
        <v>12.13</v>
      </c>
      <c r="H122" s="7">
        <v>64.8</v>
      </c>
      <c r="I122" s="7">
        <v>0.05</v>
      </c>
      <c r="J122" s="7"/>
      <c r="K122" s="7"/>
      <c r="L122" s="7">
        <v>0.35</v>
      </c>
      <c r="M122" s="7">
        <v>9</v>
      </c>
      <c r="N122" s="7">
        <v>40</v>
      </c>
      <c r="O122" s="7">
        <v>12</v>
      </c>
      <c r="P122" s="7">
        <v>1</v>
      </c>
    </row>
    <row r="123" spans="1:16" ht="11.1" customHeight="1" x14ac:dyDescent="0.2">
      <c r="A123" s="7">
        <v>897</v>
      </c>
      <c r="B123" s="18" t="s">
        <v>37</v>
      </c>
      <c r="C123" s="18"/>
      <c r="D123" s="7">
        <v>30</v>
      </c>
      <c r="E123" s="7">
        <v>2.68</v>
      </c>
      <c r="F123" s="7">
        <v>1</v>
      </c>
      <c r="G123" s="7">
        <v>10.88</v>
      </c>
      <c r="H123" s="7">
        <v>68.5</v>
      </c>
      <c r="I123" s="7">
        <v>0.03</v>
      </c>
      <c r="J123" s="7"/>
      <c r="K123" s="7"/>
      <c r="L123" s="7">
        <v>0.28000000000000003</v>
      </c>
      <c r="M123" s="7">
        <v>5</v>
      </c>
      <c r="N123" s="7">
        <v>16</v>
      </c>
      <c r="O123" s="7">
        <v>4</v>
      </c>
      <c r="P123" s="7"/>
    </row>
    <row r="124" spans="1:16" ht="11.1" customHeight="1" x14ac:dyDescent="0.2">
      <c r="A124" s="29" t="s">
        <v>30</v>
      </c>
      <c r="B124" s="29"/>
      <c r="C124" s="29"/>
      <c r="D124" s="29"/>
      <c r="E124" s="7">
        <f>SUM(E118:E123)</f>
        <v>20.78</v>
      </c>
      <c r="F124" s="7">
        <f t="shared" ref="F124:P124" si="14">SUM(F118:F123)</f>
        <v>18</v>
      </c>
      <c r="G124" s="7">
        <f t="shared" si="14"/>
        <v>73.94</v>
      </c>
      <c r="H124" s="7">
        <f t="shared" si="14"/>
        <v>656.3</v>
      </c>
      <c r="I124" s="7">
        <f t="shared" si="14"/>
        <v>0.39</v>
      </c>
      <c r="J124" s="7">
        <f t="shared" si="14"/>
        <v>60.86</v>
      </c>
      <c r="K124" s="7">
        <f t="shared" si="14"/>
        <v>98</v>
      </c>
      <c r="L124" s="7">
        <f t="shared" si="14"/>
        <v>3.0999999999999996</v>
      </c>
      <c r="M124" s="7">
        <f t="shared" si="14"/>
        <v>103</v>
      </c>
      <c r="N124" s="7">
        <f t="shared" si="14"/>
        <v>349</v>
      </c>
      <c r="O124" s="7">
        <f t="shared" si="14"/>
        <v>88</v>
      </c>
      <c r="P124" s="7">
        <f t="shared" si="14"/>
        <v>4</v>
      </c>
    </row>
    <row r="125" spans="1:16" s="1" customFormat="1" ht="11.1" customHeight="1" x14ac:dyDescent="0.2">
      <c r="A125" s="29" t="s">
        <v>39</v>
      </c>
      <c r="B125" s="29"/>
      <c r="C125" s="29"/>
      <c r="D125" s="29"/>
      <c r="E125" s="7">
        <f>E124</f>
        <v>20.78</v>
      </c>
      <c r="F125" s="7">
        <f t="shared" ref="F125:P125" si="15">F124</f>
        <v>18</v>
      </c>
      <c r="G125" s="7">
        <f t="shared" si="15"/>
        <v>73.94</v>
      </c>
      <c r="H125" s="7">
        <f t="shared" si="15"/>
        <v>656.3</v>
      </c>
      <c r="I125" s="7">
        <f t="shared" si="15"/>
        <v>0.39</v>
      </c>
      <c r="J125" s="7">
        <f t="shared" si="15"/>
        <v>60.86</v>
      </c>
      <c r="K125" s="7">
        <f t="shared" si="15"/>
        <v>98</v>
      </c>
      <c r="L125" s="7">
        <f t="shared" si="15"/>
        <v>3.0999999999999996</v>
      </c>
      <c r="M125" s="7">
        <f t="shared" si="15"/>
        <v>103</v>
      </c>
      <c r="N125" s="7">
        <f t="shared" si="15"/>
        <v>349</v>
      </c>
      <c r="O125" s="7">
        <f t="shared" si="15"/>
        <v>88</v>
      </c>
      <c r="P125" s="7">
        <f t="shared" si="15"/>
        <v>4</v>
      </c>
    </row>
    <row r="126" spans="1:16" ht="11.1" customHeight="1" x14ac:dyDescent="0.2">
      <c r="K126" s="30"/>
      <c r="L126" s="30"/>
      <c r="M126" s="30"/>
      <c r="N126" s="30"/>
      <c r="O126" s="30"/>
      <c r="P126" s="30"/>
    </row>
    <row r="127" spans="1:16" ht="11.1" customHeight="1" x14ac:dyDescent="0.2">
      <c r="A127" s="31" t="s">
        <v>87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</row>
    <row r="128" spans="1:16" ht="11.1" customHeight="1" x14ac:dyDescent="0.2">
      <c r="A128" s="14" t="s">
        <v>121</v>
      </c>
      <c r="E128" s="4" t="s">
        <v>1</v>
      </c>
      <c r="F128" s="22" t="s">
        <v>49</v>
      </c>
      <c r="G128" s="32"/>
      <c r="H128" s="32"/>
      <c r="I128" s="21" t="s">
        <v>3</v>
      </c>
      <c r="J128" s="21"/>
      <c r="K128" s="33" t="s">
        <v>4</v>
      </c>
      <c r="L128" s="33"/>
      <c r="M128" s="33"/>
      <c r="N128" s="33"/>
      <c r="O128" s="33"/>
      <c r="P128" s="33"/>
    </row>
    <row r="129" spans="1:16" ht="11.1" customHeight="1" x14ac:dyDescent="0.2">
      <c r="D129" s="21" t="s">
        <v>5</v>
      </c>
      <c r="E129" s="21"/>
      <c r="F129" s="1">
        <v>2</v>
      </c>
      <c r="I129" s="21" t="s">
        <v>7</v>
      </c>
      <c r="J129" s="21"/>
      <c r="K129" s="22" t="s">
        <v>127</v>
      </c>
      <c r="L129" s="22"/>
      <c r="M129" s="22"/>
      <c r="N129" s="22"/>
      <c r="O129" s="22"/>
      <c r="P129" s="22"/>
    </row>
    <row r="130" spans="1:16" ht="21.95" customHeight="1" x14ac:dyDescent="0.2">
      <c r="A130" s="23" t="s">
        <v>8</v>
      </c>
      <c r="B130" s="23" t="s">
        <v>9</v>
      </c>
      <c r="C130" s="23"/>
      <c r="D130" s="23" t="s">
        <v>10</v>
      </c>
      <c r="E130" s="27" t="s">
        <v>11</v>
      </c>
      <c r="F130" s="27"/>
      <c r="G130" s="27"/>
      <c r="H130" s="23" t="s">
        <v>12</v>
      </c>
      <c r="I130" s="27" t="s">
        <v>13</v>
      </c>
      <c r="J130" s="27"/>
      <c r="K130" s="27"/>
      <c r="L130" s="27"/>
      <c r="M130" s="27" t="s">
        <v>14</v>
      </c>
      <c r="N130" s="27"/>
      <c r="O130" s="27"/>
      <c r="P130" s="27"/>
    </row>
    <row r="131" spans="1:16" ht="21.95" customHeight="1" x14ac:dyDescent="0.2">
      <c r="A131" s="24"/>
      <c r="B131" s="25"/>
      <c r="C131" s="26"/>
      <c r="D131" s="24"/>
      <c r="E131" s="5" t="s">
        <v>15</v>
      </c>
      <c r="F131" s="5" t="s">
        <v>16</v>
      </c>
      <c r="G131" s="5" t="s">
        <v>17</v>
      </c>
      <c r="H131" s="24"/>
      <c r="I131" s="5" t="s">
        <v>18</v>
      </c>
      <c r="J131" s="5" t="s">
        <v>19</v>
      </c>
      <c r="K131" s="5" t="s">
        <v>20</v>
      </c>
      <c r="L131" s="5" t="s">
        <v>21</v>
      </c>
      <c r="M131" s="5" t="s">
        <v>22</v>
      </c>
      <c r="N131" s="5" t="s">
        <v>23</v>
      </c>
      <c r="O131" s="5" t="s">
        <v>24</v>
      </c>
      <c r="P131" s="5" t="s">
        <v>25</v>
      </c>
    </row>
    <row r="132" spans="1:16" ht="11.1" customHeight="1" x14ac:dyDescent="0.2">
      <c r="A132" s="6">
        <v>1</v>
      </c>
      <c r="B132" s="19">
        <v>2</v>
      </c>
      <c r="C132" s="19"/>
      <c r="D132" s="6">
        <v>3</v>
      </c>
      <c r="E132" s="6">
        <v>4</v>
      </c>
      <c r="F132" s="6">
        <v>5</v>
      </c>
      <c r="G132" s="6">
        <v>6</v>
      </c>
      <c r="H132" s="6">
        <v>7</v>
      </c>
      <c r="I132" s="6">
        <v>8</v>
      </c>
      <c r="J132" s="6">
        <v>9</v>
      </c>
      <c r="K132" s="6">
        <v>10</v>
      </c>
      <c r="L132" s="6">
        <v>11</v>
      </c>
      <c r="M132" s="6">
        <v>12</v>
      </c>
      <c r="N132" s="6">
        <v>13</v>
      </c>
      <c r="O132" s="6">
        <v>14</v>
      </c>
      <c r="P132" s="6">
        <v>15</v>
      </c>
    </row>
    <row r="133" spans="1:16" ht="11.1" customHeight="1" x14ac:dyDescent="0.2">
      <c r="A133" s="20" t="s">
        <v>26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1:16" ht="11.1" customHeight="1" x14ac:dyDescent="0.2">
      <c r="A134" s="7">
        <v>836</v>
      </c>
      <c r="B134" s="18" t="s">
        <v>50</v>
      </c>
      <c r="C134" s="18"/>
      <c r="D134" s="7">
        <v>30</v>
      </c>
      <c r="E134" s="7">
        <v>0.24</v>
      </c>
      <c r="F134" s="7"/>
      <c r="G134" s="7">
        <v>3.78</v>
      </c>
      <c r="H134" s="7">
        <v>16.5</v>
      </c>
      <c r="I134" s="7">
        <v>0.01</v>
      </c>
      <c r="J134" s="7">
        <v>3</v>
      </c>
      <c r="K134" s="7"/>
      <c r="L134" s="7">
        <v>0.03</v>
      </c>
      <c r="M134" s="7">
        <v>8</v>
      </c>
      <c r="N134" s="7">
        <v>13</v>
      </c>
      <c r="O134" s="7">
        <v>4</v>
      </c>
      <c r="P134" s="7"/>
    </row>
    <row r="135" spans="1:16" ht="11.1" customHeight="1" x14ac:dyDescent="0.2">
      <c r="A135" s="8">
        <v>1105</v>
      </c>
      <c r="B135" s="18" t="s">
        <v>88</v>
      </c>
      <c r="C135" s="18"/>
      <c r="D135" s="7">
        <v>100</v>
      </c>
      <c r="E135" s="7">
        <v>9.6999999999999993</v>
      </c>
      <c r="F135" s="7">
        <v>7</v>
      </c>
      <c r="G135" s="7">
        <v>3.83</v>
      </c>
      <c r="H135" s="7">
        <v>136.69999999999999</v>
      </c>
      <c r="I135" s="7">
        <v>0.08</v>
      </c>
      <c r="J135" s="7">
        <v>2.39</v>
      </c>
      <c r="K135" s="7">
        <v>64</v>
      </c>
      <c r="L135" s="7">
        <v>2.73</v>
      </c>
      <c r="M135" s="7">
        <v>29</v>
      </c>
      <c r="N135" s="7">
        <v>162</v>
      </c>
      <c r="O135" s="7">
        <v>20</v>
      </c>
      <c r="P135" s="7">
        <v>2</v>
      </c>
    </row>
    <row r="136" spans="1:16" ht="21.95" customHeight="1" x14ac:dyDescent="0.2">
      <c r="A136" s="7">
        <v>516</v>
      </c>
      <c r="B136" s="18" t="s">
        <v>57</v>
      </c>
      <c r="C136" s="18"/>
      <c r="D136" s="7">
        <v>180</v>
      </c>
      <c r="E136" s="7">
        <v>7.1</v>
      </c>
      <c r="F136" s="7">
        <v>6</v>
      </c>
      <c r="G136" s="7">
        <v>38.6</v>
      </c>
      <c r="H136" s="7">
        <v>205.7</v>
      </c>
      <c r="I136" s="7">
        <v>0.16</v>
      </c>
      <c r="J136" s="7"/>
      <c r="K136" s="7">
        <v>28</v>
      </c>
      <c r="L136" s="7">
        <v>11.4</v>
      </c>
      <c r="M136" s="7">
        <v>17</v>
      </c>
      <c r="N136" s="7">
        <v>75</v>
      </c>
      <c r="O136" s="7">
        <v>28</v>
      </c>
      <c r="P136" s="7">
        <v>2</v>
      </c>
    </row>
    <row r="137" spans="1:16" ht="11.1" customHeight="1" x14ac:dyDescent="0.2">
      <c r="A137" s="8">
        <v>1110</v>
      </c>
      <c r="B137" s="18" t="s">
        <v>53</v>
      </c>
      <c r="C137" s="18"/>
      <c r="D137" s="7">
        <v>200</v>
      </c>
      <c r="E137" s="7">
        <v>2.2999999999999998</v>
      </c>
      <c r="F137" s="7">
        <v>2.6</v>
      </c>
      <c r="G137" s="7">
        <v>12.85</v>
      </c>
      <c r="H137" s="7">
        <v>84</v>
      </c>
      <c r="I137" s="7">
        <v>0.05</v>
      </c>
      <c r="J137" s="7">
        <v>1.56</v>
      </c>
      <c r="K137" s="7">
        <v>24</v>
      </c>
      <c r="L137" s="7">
        <v>7.0000000000000007E-2</v>
      </c>
      <c r="M137" s="7">
        <v>148</v>
      </c>
      <c r="N137" s="7">
        <v>113</v>
      </c>
      <c r="O137" s="7">
        <v>22</v>
      </c>
      <c r="P137" s="7"/>
    </row>
    <row r="138" spans="1:16" ht="11.1" customHeight="1" x14ac:dyDescent="0.2">
      <c r="A138" s="7">
        <v>897</v>
      </c>
      <c r="B138" s="18" t="s">
        <v>37</v>
      </c>
      <c r="C138" s="18"/>
      <c r="D138" s="7">
        <v>25</v>
      </c>
      <c r="E138" s="7">
        <v>2.68</v>
      </c>
      <c r="F138" s="7">
        <v>1</v>
      </c>
      <c r="G138" s="7">
        <v>10.88</v>
      </c>
      <c r="H138" s="7">
        <v>68.5</v>
      </c>
      <c r="I138" s="7">
        <v>0.03</v>
      </c>
      <c r="J138" s="7"/>
      <c r="K138" s="7"/>
      <c r="L138" s="7">
        <v>0.28000000000000003</v>
      </c>
      <c r="M138" s="7">
        <v>5</v>
      </c>
      <c r="N138" s="7">
        <v>16</v>
      </c>
      <c r="O138" s="7">
        <v>4</v>
      </c>
      <c r="P138" s="7"/>
    </row>
    <row r="139" spans="1:16" ht="11.1" customHeight="1" x14ac:dyDescent="0.2">
      <c r="A139" s="7">
        <v>976.03</v>
      </c>
      <c r="B139" s="18" t="s">
        <v>106</v>
      </c>
      <c r="C139" s="18"/>
      <c r="D139" s="7">
        <v>150</v>
      </c>
      <c r="E139" s="7">
        <v>0.6</v>
      </c>
      <c r="F139" s="7">
        <v>1</v>
      </c>
      <c r="G139" s="7">
        <v>14.7</v>
      </c>
      <c r="H139" s="7">
        <v>70.5</v>
      </c>
      <c r="I139" s="7">
        <v>0.05</v>
      </c>
      <c r="J139" s="7">
        <v>15</v>
      </c>
      <c r="K139" s="7"/>
      <c r="L139" s="7">
        <v>0.3</v>
      </c>
      <c r="M139" s="7">
        <v>24</v>
      </c>
      <c r="N139" s="7">
        <v>17</v>
      </c>
      <c r="O139" s="7">
        <v>14</v>
      </c>
      <c r="P139" s="7">
        <v>3</v>
      </c>
    </row>
    <row r="140" spans="1:16" ht="11.1" customHeight="1" x14ac:dyDescent="0.2">
      <c r="A140" s="29" t="s">
        <v>30</v>
      </c>
      <c r="B140" s="29"/>
      <c r="C140" s="29"/>
      <c r="D140" s="29"/>
      <c r="E140" s="7">
        <f>SUM(E134:E139)</f>
        <v>22.62</v>
      </c>
      <c r="F140" s="7">
        <f t="shared" ref="F140:P140" si="16">SUM(F134:F139)</f>
        <v>17.600000000000001</v>
      </c>
      <c r="G140" s="7">
        <f t="shared" si="16"/>
        <v>84.64</v>
      </c>
      <c r="H140" s="7">
        <f t="shared" si="16"/>
        <v>581.9</v>
      </c>
      <c r="I140" s="7">
        <f t="shared" si="16"/>
        <v>0.37999999999999995</v>
      </c>
      <c r="J140" s="7">
        <f t="shared" si="16"/>
        <v>21.950000000000003</v>
      </c>
      <c r="K140" s="7">
        <f t="shared" si="16"/>
        <v>116</v>
      </c>
      <c r="L140" s="7">
        <f t="shared" si="16"/>
        <v>14.81</v>
      </c>
      <c r="M140" s="7">
        <f t="shared" si="16"/>
        <v>231</v>
      </c>
      <c r="N140" s="7">
        <f t="shared" si="16"/>
        <v>396</v>
      </c>
      <c r="O140" s="7">
        <f t="shared" si="16"/>
        <v>92</v>
      </c>
      <c r="P140" s="7">
        <f t="shared" si="16"/>
        <v>7</v>
      </c>
    </row>
    <row r="141" spans="1:16" s="1" customFormat="1" ht="11.1" customHeight="1" x14ac:dyDescent="0.2">
      <c r="A141" s="29" t="s">
        <v>39</v>
      </c>
      <c r="B141" s="29"/>
      <c r="C141" s="29"/>
      <c r="D141" s="29"/>
      <c r="E141" s="7">
        <f>E140</f>
        <v>22.62</v>
      </c>
      <c r="F141" s="7">
        <f t="shared" ref="F141:P141" si="17">F140</f>
        <v>17.600000000000001</v>
      </c>
      <c r="G141" s="7">
        <f t="shared" si="17"/>
        <v>84.64</v>
      </c>
      <c r="H141" s="7">
        <f t="shared" si="17"/>
        <v>581.9</v>
      </c>
      <c r="I141" s="7">
        <f t="shared" si="17"/>
        <v>0.37999999999999995</v>
      </c>
      <c r="J141" s="7">
        <f t="shared" si="17"/>
        <v>21.950000000000003</v>
      </c>
      <c r="K141" s="7">
        <f t="shared" si="17"/>
        <v>116</v>
      </c>
      <c r="L141" s="7">
        <f t="shared" si="17"/>
        <v>14.81</v>
      </c>
      <c r="M141" s="7">
        <f t="shared" si="17"/>
        <v>231</v>
      </c>
      <c r="N141" s="7">
        <f t="shared" si="17"/>
        <v>396</v>
      </c>
      <c r="O141" s="7">
        <f t="shared" si="17"/>
        <v>92</v>
      </c>
      <c r="P141" s="7">
        <f t="shared" si="17"/>
        <v>7</v>
      </c>
    </row>
    <row r="142" spans="1:16" ht="11.1" customHeight="1" x14ac:dyDescent="0.2">
      <c r="K142" s="30"/>
      <c r="L142" s="30"/>
      <c r="M142" s="30"/>
      <c r="N142" s="30"/>
      <c r="O142" s="30"/>
      <c r="P142" s="30"/>
    </row>
    <row r="143" spans="1:16" ht="11.1" customHeight="1" x14ac:dyDescent="0.2">
      <c r="A143" s="31" t="s">
        <v>89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</row>
    <row r="144" spans="1:16" ht="11.1" customHeight="1" x14ac:dyDescent="0.2">
      <c r="A144" s="14" t="s">
        <v>121</v>
      </c>
      <c r="E144" s="4" t="s">
        <v>1</v>
      </c>
      <c r="F144" s="22" t="s">
        <v>60</v>
      </c>
      <c r="G144" s="32"/>
      <c r="H144" s="32"/>
      <c r="I144" s="21" t="s">
        <v>3</v>
      </c>
      <c r="J144" s="21"/>
      <c r="K144" s="33" t="s">
        <v>4</v>
      </c>
      <c r="L144" s="33"/>
      <c r="M144" s="33"/>
      <c r="N144" s="33"/>
      <c r="O144" s="33"/>
      <c r="P144" s="33"/>
    </row>
    <row r="145" spans="1:16" ht="11.1" customHeight="1" x14ac:dyDescent="0.2">
      <c r="D145" s="21" t="s">
        <v>5</v>
      </c>
      <c r="E145" s="21"/>
      <c r="F145" s="1">
        <v>2</v>
      </c>
      <c r="I145" s="21" t="s">
        <v>7</v>
      </c>
      <c r="J145" s="21"/>
      <c r="K145" s="22" t="s">
        <v>127</v>
      </c>
      <c r="L145" s="22"/>
      <c r="M145" s="22"/>
      <c r="N145" s="22"/>
      <c r="O145" s="22"/>
      <c r="P145" s="22"/>
    </row>
    <row r="146" spans="1:16" ht="21.95" customHeight="1" x14ac:dyDescent="0.2">
      <c r="A146" s="23" t="s">
        <v>8</v>
      </c>
      <c r="B146" s="23" t="s">
        <v>9</v>
      </c>
      <c r="C146" s="23"/>
      <c r="D146" s="23" t="s">
        <v>10</v>
      </c>
      <c r="E146" s="27" t="s">
        <v>11</v>
      </c>
      <c r="F146" s="27"/>
      <c r="G146" s="27"/>
      <c r="H146" s="23" t="s">
        <v>12</v>
      </c>
      <c r="I146" s="27" t="s">
        <v>13</v>
      </c>
      <c r="J146" s="27"/>
      <c r="K146" s="27"/>
      <c r="L146" s="27"/>
      <c r="M146" s="27" t="s">
        <v>14</v>
      </c>
      <c r="N146" s="27"/>
      <c r="O146" s="27"/>
      <c r="P146" s="27"/>
    </row>
    <row r="147" spans="1:16" ht="21.95" customHeight="1" x14ac:dyDescent="0.2">
      <c r="A147" s="24"/>
      <c r="B147" s="25"/>
      <c r="C147" s="26"/>
      <c r="D147" s="24"/>
      <c r="E147" s="5" t="s">
        <v>15</v>
      </c>
      <c r="F147" s="5" t="s">
        <v>16</v>
      </c>
      <c r="G147" s="5" t="s">
        <v>17</v>
      </c>
      <c r="H147" s="24"/>
      <c r="I147" s="5" t="s">
        <v>18</v>
      </c>
      <c r="J147" s="5" t="s">
        <v>19</v>
      </c>
      <c r="K147" s="5" t="s">
        <v>20</v>
      </c>
      <c r="L147" s="5" t="s">
        <v>21</v>
      </c>
      <c r="M147" s="5" t="s">
        <v>22</v>
      </c>
      <c r="N147" s="5" t="s">
        <v>23</v>
      </c>
      <c r="O147" s="5" t="s">
        <v>24</v>
      </c>
      <c r="P147" s="5" t="s">
        <v>25</v>
      </c>
    </row>
    <row r="148" spans="1:16" ht="11.1" customHeight="1" x14ac:dyDescent="0.2">
      <c r="A148" s="6">
        <v>1</v>
      </c>
      <c r="B148" s="19">
        <v>2</v>
      </c>
      <c r="C148" s="19"/>
      <c r="D148" s="6">
        <v>3</v>
      </c>
      <c r="E148" s="6">
        <v>4</v>
      </c>
      <c r="F148" s="6">
        <v>5</v>
      </c>
      <c r="G148" s="6">
        <v>6</v>
      </c>
      <c r="H148" s="6">
        <v>7</v>
      </c>
      <c r="I148" s="6">
        <v>8</v>
      </c>
      <c r="J148" s="6">
        <v>9</v>
      </c>
      <c r="K148" s="6">
        <v>10</v>
      </c>
      <c r="L148" s="6">
        <v>11</v>
      </c>
      <c r="M148" s="6">
        <v>12</v>
      </c>
      <c r="N148" s="6">
        <v>13</v>
      </c>
      <c r="O148" s="6">
        <v>14</v>
      </c>
      <c r="P148" s="6">
        <v>15</v>
      </c>
    </row>
    <row r="149" spans="1:16" ht="11.1" customHeight="1" x14ac:dyDescent="0.2">
      <c r="A149" s="20" t="s">
        <v>26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1:16" ht="11.1" customHeight="1" x14ac:dyDescent="0.2">
      <c r="A150" s="7">
        <v>836</v>
      </c>
      <c r="B150" s="18" t="s">
        <v>50</v>
      </c>
      <c r="C150" s="18"/>
      <c r="D150" s="7">
        <v>30</v>
      </c>
      <c r="E150" s="7">
        <v>0.24</v>
      </c>
      <c r="F150" s="7"/>
      <c r="G150" s="7">
        <v>3.78</v>
      </c>
      <c r="H150" s="7">
        <v>16.5</v>
      </c>
      <c r="I150" s="7">
        <v>0.01</v>
      </c>
      <c r="J150" s="7">
        <v>3</v>
      </c>
      <c r="K150" s="7"/>
      <c r="L150" s="7">
        <v>0.03</v>
      </c>
      <c r="M150" s="7">
        <v>8</v>
      </c>
      <c r="N150" s="7">
        <v>13</v>
      </c>
      <c r="O150" s="7">
        <v>4</v>
      </c>
      <c r="P150" s="7"/>
    </row>
    <row r="151" spans="1:16" ht="21.75" customHeight="1" x14ac:dyDescent="0.2">
      <c r="A151" s="9">
        <v>1027</v>
      </c>
      <c r="B151" s="17" t="s">
        <v>136</v>
      </c>
      <c r="C151" s="17"/>
      <c r="D151" s="10">
        <v>100</v>
      </c>
      <c r="E151" s="7">
        <v>12.6</v>
      </c>
      <c r="F151" s="7">
        <v>11</v>
      </c>
      <c r="G151" s="7">
        <v>15.99</v>
      </c>
      <c r="H151" s="7">
        <v>243.4</v>
      </c>
      <c r="I151" s="7">
        <v>0.12</v>
      </c>
      <c r="J151" s="7">
        <v>0.28999999999999998</v>
      </c>
      <c r="K151" s="7">
        <v>31</v>
      </c>
      <c r="L151" s="7">
        <v>0.25</v>
      </c>
      <c r="M151" s="7">
        <v>48</v>
      </c>
      <c r="N151" s="7">
        <v>48</v>
      </c>
      <c r="O151" s="7">
        <v>9</v>
      </c>
      <c r="P151" s="7">
        <v>1</v>
      </c>
    </row>
    <row r="152" spans="1:16" ht="11.1" customHeight="1" x14ac:dyDescent="0.2">
      <c r="A152" s="7">
        <v>512</v>
      </c>
      <c r="B152" s="18" t="s">
        <v>42</v>
      </c>
      <c r="C152" s="18"/>
      <c r="D152" s="7">
        <v>180</v>
      </c>
      <c r="E152" s="7">
        <v>4.01</v>
      </c>
      <c r="F152" s="7">
        <v>7</v>
      </c>
      <c r="G152" s="7">
        <v>42.01</v>
      </c>
      <c r="H152" s="7">
        <v>189.6</v>
      </c>
      <c r="I152" s="7">
        <v>0.05</v>
      </c>
      <c r="J152" s="7"/>
      <c r="K152" s="7">
        <v>28</v>
      </c>
      <c r="L152" s="7">
        <v>0.32</v>
      </c>
      <c r="M152" s="7">
        <v>6</v>
      </c>
      <c r="N152" s="7">
        <v>96</v>
      </c>
      <c r="O152" s="7">
        <v>32</v>
      </c>
      <c r="P152" s="7">
        <v>1</v>
      </c>
    </row>
    <row r="153" spans="1:16" ht="11.1" customHeight="1" x14ac:dyDescent="0.2">
      <c r="A153" s="7">
        <v>901</v>
      </c>
      <c r="B153" s="18" t="s">
        <v>96</v>
      </c>
      <c r="C153" s="18"/>
      <c r="D153" s="7">
        <v>20</v>
      </c>
      <c r="E153" s="7">
        <v>0.14000000000000001</v>
      </c>
      <c r="F153" s="7">
        <v>1</v>
      </c>
      <c r="G153" s="7">
        <v>1.5</v>
      </c>
      <c r="H153" s="7">
        <v>15.7</v>
      </c>
      <c r="I153" s="7"/>
      <c r="J153" s="7">
        <v>0.21</v>
      </c>
      <c r="K153" s="7"/>
      <c r="L153" s="7">
        <v>0.47</v>
      </c>
      <c r="M153" s="7">
        <v>2</v>
      </c>
      <c r="N153" s="7">
        <v>4</v>
      </c>
      <c r="O153" s="7">
        <v>1</v>
      </c>
      <c r="P153" s="7"/>
    </row>
    <row r="154" spans="1:16" ht="11.1" customHeight="1" x14ac:dyDescent="0.2">
      <c r="A154" s="7">
        <v>686</v>
      </c>
      <c r="B154" s="18" t="s">
        <v>43</v>
      </c>
      <c r="C154" s="18"/>
      <c r="D154" s="7">
        <v>200</v>
      </c>
      <c r="E154" s="7">
        <v>0.06</v>
      </c>
      <c r="F154" s="7"/>
      <c r="G154" s="7">
        <v>15.16</v>
      </c>
      <c r="H154" s="7">
        <v>59.9</v>
      </c>
      <c r="I154" s="7"/>
      <c r="J154" s="7">
        <v>2.56</v>
      </c>
      <c r="K154" s="7"/>
      <c r="L154" s="7">
        <v>0.01</v>
      </c>
      <c r="M154" s="7">
        <v>3</v>
      </c>
      <c r="N154" s="7">
        <v>1</v>
      </c>
      <c r="O154" s="7">
        <v>1</v>
      </c>
      <c r="P154" s="7"/>
    </row>
    <row r="155" spans="1:16" ht="11.1" customHeight="1" x14ac:dyDescent="0.2">
      <c r="A155" s="7">
        <v>897</v>
      </c>
      <c r="B155" s="18" t="s">
        <v>37</v>
      </c>
      <c r="C155" s="18"/>
      <c r="D155" s="7">
        <v>30</v>
      </c>
      <c r="E155" s="7">
        <v>2.68</v>
      </c>
      <c r="F155" s="7">
        <v>1</v>
      </c>
      <c r="G155" s="7">
        <v>10.88</v>
      </c>
      <c r="H155" s="7">
        <v>68.5</v>
      </c>
      <c r="I155" s="7">
        <v>0.03</v>
      </c>
      <c r="J155" s="7"/>
      <c r="K155" s="7"/>
      <c r="L155" s="7">
        <v>0.28000000000000003</v>
      </c>
      <c r="M155" s="7">
        <v>5</v>
      </c>
      <c r="N155" s="7">
        <v>16</v>
      </c>
      <c r="O155" s="7">
        <v>4</v>
      </c>
      <c r="P155" s="7"/>
    </row>
    <row r="156" spans="1:16" ht="11.1" customHeight="1" x14ac:dyDescent="0.2">
      <c r="A156" s="29" t="s">
        <v>30</v>
      </c>
      <c r="B156" s="29"/>
      <c r="C156" s="29"/>
      <c r="D156" s="29"/>
      <c r="E156" s="7">
        <f>SUM(E150:E155)</f>
        <v>19.73</v>
      </c>
      <c r="F156" s="7">
        <f t="shared" ref="F156:P156" si="18">SUM(F150:F155)</f>
        <v>20</v>
      </c>
      <c r="G156" s="7">
        <f t="shared" si="18"/>
        <v>89.32</v>
      </c>
      <c r="H156" s="7">
        <f t="shared" si="18"/>
        <v>593.6</v>
      </c>
      <c r="I156" s="7">
        <f t="shared" si="18"/>
        <v>0.21</v>
      </c>
      <c r="J156" s="7">
        <f t="shared" si="18"/>
        <v>6.0600000000000005</v>
      </c>
      <c r="K156" s="7">
        <f t="shared" si="18"/>
        <v>59</v>
      </c>
      <c r="L156" s="7">
        <f t="shared" si="18"/>
        <v>1.36</v>
      </c>
      <c r="M156" s="7">
        <f t="shared" si="18"/>
        <v>72</v>
      </c>
      <c r="N156" s="7">
        <f t="shared" si="18"/>
        <v>178</v>
      </c>
      <c r="O156" s="7">
        <f t="shared" si="18"/>
        <v>51</v>
      </c>
      <c r="P156" s="7">
        <f t="shared" si="18"/>
        <v>2</v>
      </c>
    </row>
    <row r="157" spans="1:16" s="1" customFormat="1" ht="11.1" customHeight="1" x14ac:dyDescent="0.2">
      <c r="A157" s="29" t="s">
        <v>39</v>
      </c>
      <c r="B157" s="29"/>
      <c r="C157" s="29"/>
      <c r="D157" s="29"/>
      <c r="E157" s="7">
        <f>E156</f>
        <v>19.73</v>
      </c>
      <c r="F157" s="7">
        <f t="shared" ref="F157:P157" si="19">F156</f>
        <v>20</v>
      </c>
      <c r="G157" s="7">
        <f t="shared" si="19"/>
        <v>89.32</v>
      </c>
      <c r="H157" s="7">
        <f t="shared" si="19"/>
        <v>593.6</v>
      </c>
      <c r="I157" s="7">
        <f t="shared" si="19"/>
        <v>0.21</v>
      </c>
      <c r="J157" s="7">
        <f t="shared" si="19"/>
        <v>6.0600000000000005</v>
      </c>
      <c r="K157" s="7">
        <f t="shared" si="19"/>
        <v>59</v>
      </c>
      <c r="L157" s="7">
        <f t="shared" si="19"/>
        <v>1.36</v>
      </c>
      <c r="M157" s="7">
        <f t="shared" si="19"/>
        <v>72</v>
      </c>
      <c r="N157" s="7">
        <f t="shared" si="19"/>
        <v>178</v>
      </c>
      <c r="O157" s="7">
        <f t="shared" si="19"/>
        <v>51</v>
      </c>
      <c r="P157" s="7">
        <f t="shared" si="19"/>
        <v>2</v>
      </c>
    </row>
    <row r="158" spans="1:16" ht="11.1" customHeight="1" x14ac:dyDescent="0.2">
      <c r="K158" s="30"/>
      <c r="L158" s="30"/>
      <c r="M158" s="30"/>
      <c r="N158" s="30"/>
      <c r="O158" s="30"/>
      <c r="P158" s="30"/>
    </row>
    <row r="159" spans="1:16" ht="11.1" customHeight="1" x14ac:dyDescent="0.2">
      <c r="A159" s="31" t="s">
        <v>95</v>
      </c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</row>
    <row r="160" spans="1:16" ht="11.1" customHeight="1" x14ac:dyDescent="0.2">
      <c r="A160" s="14" t="s">
        <v>121</v>
      </c>
      <c r="E160" s="4" t="s">
        <v>1</v>
      </c>
      <c r="F160" s="22" t="s">
        <v>67</v>
      </c>
      <c r="G160" s="32"/>
      <c r="H160" s="32"/>
      <c r="I160" s="21" t="s">
        <v>3</v>
      </c>
      <c r="J160" s="21"/>
      <c r="K160" s="33" t="s">
        <v>4</v>
      </c>
      <c r="L160" s="33"/>
      <c r="M160" s="33"/>
      <c r="N160" s="33"/>
      <c r="O160" s="33"/>
      <c r="P160" s="33"/>
    </row>
    <row r="161" spans="1:16" ht="11.1" customHeight="1" x14ac:dyDescent="0.2">
      <c r="D161" s="21" t="s">
        <v>5</v>
      </c>
      <c r="E161" s="21"/>
      <c r="F161" s="1">
        <v>2</v>
      </c>
      <c r="I161" s="21" t="s">
        <v>7</v>
      </c>
      <c r="J161" s="21"/>
      <c r="K161" s="22" t="s">
        <v>127</v>
      </c>
      <c r="L161" s="22"/>
      <c r="M161" s="22"/>
      <c r="N161" s="22"/>
      <c r="O161" s="22"/>
      <c r="P161" s="22"/>
    </row>
    <row r="162" spans="1:16" ht="21.95" customHeight="1" x14ac:dyDescent="0.2">
      <c r="A162" s="23" t="s">
        <v>8</v>
      </c>
      <c r="B162" s="23" t="s">
        <v>9</v>
      </c>
      <c r="C162" s="23"/>
      <c r="D162" s="23" t="s">
        <v>10</v>
      </c>
      <c r="E162" s="27" t="s">
        <v>11</v>
      </c>
      <c r="F162" s="27"/>
      <c r="G162" s="27"/>
      <c r="H162" s="23" t="s">
        <v>12</v>
      </c>
      <c r="I162" s="27" t="s">
        <v>13</v>
      </c>
      <c r="J162" s="27"/>
      <c r="K162" s="27"/>
      <c r="L162" s="27"/>
      <c r="M162" s="27" t="s">
        <v>14</v>
      </c>
      <c r="N162" s="27"/>
      <c r="O162" s="27"/>
      <c r="P162" s="27"/>
    </row>
    <row r="163" spans="1:16" ht="21.95" customHeight="1" x14ac:dyDescent="0.2">
      <c r="A163" s="24"/>
      <c r="B163" s="25"/>
      <c r="C163" s="26"/>
      <c r="D163" s="24"/>
      <c r="E163" s="5" t="s">
        <v>15</v>
      </c>
      <c r="F163" s="5" t="s">
        <v>16</v>
      </c>
      <c r="G163" s="5" t="s">
        <v>17</v>
      </c>
      <c r="H163" s="24"/>
      <c r="I163" s="5" t="s">
        <v>18</v>
      </c>
      <c r="J163" s="5" t="s">
        <v>19</v>
      </c>
      <c r="K163" s="5" t="s">
        <v>20</v>
      </c>
      <c r="L163" s="5" t="s">
        <v>21</v>
      </c>
      <c r="M163" s="5" t="s">
        <v>22</v>
      </c>
      <c r="N163" s="5" t="s">
        <v>23</v>
      </c>
      <c r="O163" s="5" t="s">
        <v>24</v>
      </c>
      <c r="P163" s="5" t="s">
        <v>25</v>
      </c>
    </row>
    <row r="164" spans="1:16" ht="11.1" customHeight="1" x14ac:dyDescent="0.2">
      <c r="A164" s="6">
        <v>1</v>
      </c>
      <c r="B164" s="19">
        <v>2</v>
      </c>
      <c r="C164" s="19"/>
      <c r="D164" s="6">
        <v>3</v>
      </c>
      <c r="E164" s="6">
        <v>4</v>
      </c>
      <c r="F164" s="6">
        <v>5</v>
      </c>
      <c r="G164" s="6">
        <v>6</v>
      </c>
      <c r="H164" s="6">
        <v>7</v>
      </c>
      <c r="I164" s="6">
        <v>8</v>
      </c>
      <c r="J164" s="6">
        <v>9</v>
      </c>
      <c r="K164" s="6">
        <v>10</v>
      </c>
      <c r="L164" s="6">
        <v>11</v>
      </c>
      <c r="M164" s="6">
        <v>12</v>
      </c>
      <c r="N164" s="6">
        <v>13</v>
      </c>
      <c r="O164" s="6">
        <v>14</v>
      </c>
      <c r="P164" s="6">
        <v>15</v>
      </c>
    </row>
    <row r="165" spans="1:16" ht="11.1" customHeight="1" x14ac:dyDescent="0.2">
      <c r="A165" s="20" t="s">
        <v>26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</row>
    <row r="166" spans="1:16" ht="21.95" customHeight="1" x14ac:dyDescent="0.2">
      <c r="A166" s="12">
        <v>1454.02</v>
      </c>
      <c r="B166" s="18" t="s">
        <v>90</v>
      </c>
      <c r="C166" s="18"/>
      <c r="D166" s="7">
        <v>220</v>
      </c>
      <c r="E166" s="7">
        <v>9.0299999999999994</v>
      </c>
      <c r="F166" s="7">
        <v>14</v>
      </c>
      <c r="G166" s="7">
        <v>36.700000000000003</v>
      </c>
      <c r="H166" s="7">
        <v>259.8</v>
      </c>
      <c r="I166" s="7">
        <v>0.13</v>
      </c>
      <c r="J166" s="7">
        <v>2</v>
      </c>
      <c r="K166" s="7">
        <v>62</v>
      </c>
      <c r="L166" s="7">
        <v>3.78</v>
      </c>
      <c r="M166" s="7">
        <v>33</v>
      </c>
      <c r="N166" s="7">
        <v>87</v>
      </c>
      <c r="O166" s="7">
        <v>15</v>
      </c>
      <c r="P166" s="7">
        <v>1</v>
      </c>
    </row>
    <row r="167" spans="1:16" ht="11.1" customHeight="1" x14ac:dyDescent="0.2">
      <c r="A167" s="7">
        <v>986</v>
      </c>
      <c r="B167" s="18" t="s">
        <v>91</v>
      </c>
      <c r="C167" s="18"/>
      <c r="D167" s="7">
        <v>30</v>
      </c>
      <c r="E167" s="7">
        <v>0.08</v>
      </c>
      <c r="F167" s="7"/>
      <c r="G167" s="7">
        <v>0.11</v>
      </c>
      <c r="H167" s="7">
        <v>4.8</v>
      </c>
      <c r="I167" s="7"/>
      <c r="J167" s="7"/>
      <c r="K167" s="7"/>
      <c r="L167" s="7"/>
      <c r="M167" s="7"/>
      <c r="N167" s="7"/>
      <c r="O167" s="7"/>
      <c r="P167" s="7"/>
    </row>
    <row r="168" spans="1:16" ht="11.1" customHeight="1" x14ac:dyDescent="0.2">
      <c r="A168" s="8">
        <v>1188</v>
      </c>
      <c r="B168" s="18" t="s">
        <v>28</v>
      </c>
      <c r="C168" s="18"/>
      <c r="D168" s="7">
        <v>200</v>
      </c>
      <c r="E168" s="7"/>
      <c r="F168" s="7"/>
      <c r="G168" s="7">
        <v>15.97</v>
      </c>
      <c r="H168" s="7">
        <v>63.8</v>
      </c>
      <c r="I168" s="7"/>
      <c r="J168" s="7"/>
      <c r="K168" s="7"/>
      <c r="L168" s="7"/>
      <c r="M168" s="7"/>
      <c r="N168" s="7"/>
      <c r="O168" s="7"/>
      <c r="P168" s="7"/>
    </row>
    <row r="169" spans="1:16" ht="11.1" customHeight="1" x14ac:dyDescent="0.2">
      <c r="A169" s="7">
        <v>693</v>
      </c>
      <c r="B169" s="18" t="s">
        <v>29</v>
      </c>
      <c r="C169" s="18"/>
      <c r="D169" s="7">
        <v>30</v>
      </c>
      <c r="E169" s="7">
        <v>2.25</v>
      </c>
      <c r="F169" s="7">
        <v>1</v>
      </c>
      <c r="G169" s="7">
        <v>15.42</v>
      </c>
      <c r="H169" s="7">
        <v>78.599999999999994</v>
      </c>
      <c r="I169" s="7">
        <v>0.04</v>
      </c>
      <c r="J169" s="7"/>
      <c r="K169" s="7"/>
      <c r="L169" s="7">
        <v>1.17</v>
      </c>
      <c r="M169" s="7">
        <v>6</v>
      </c>
      <c r="N169" s="7">
        <v>22</v>
      </c>
      <c r="O169" s="7">
        <v>4</v>
      </c>
      <c r="P169" s="7"/>
    </row>
    <row r="170" spans="1:16" ht="11.1" customHeight="1" x14ac:dyDescent="0.2">
      <c r="A170" s="7">
        <v>677.08</v>
      </c>
      <c r="B170" s="28" t="s">
        <v>115</v>
      </c>
      <c r="C170" s="18"/>
      <c r="D170" s="7">
        <v>70</v>
      </c>
      <c r="E170" s="7">
        <v>6.83</v>
      </c>
      <c r="F170" s="7">
        <v>6</v>
      </c>
      <c r="G170" s="7">
        <v>23.2</v>
      </c>
      <c r="H170" s="7">
        <v>218</v>
      </c>
      <c r="I170" s="7">
        <v>0.17</v>
      </c>
      <c r="J170" s="7">
        <v>60.49</v>
      </c>
      <c r="K170" s="7">
        <v>86</v>
      </c>
      <c r="L170" s="7">
        <v>1.38</v>
      </c>
      <c r="M170" s="7">
        <v>120</v>
      </c>
      <c r="N170" s="7">
        <v>133</v>
      </c>
      <c r="O170" s="7">
        <v>59</v>
      </c>
      <c r="P170" s="7">
        <v>15</v>
      </c>
    </row>
    <row r="171" spans="1:16" ht="11.1" customHeight="1" x14ac:dyDescent="0.2">
      <c r="A171" s="29" t="s">
        <v>30</v>
      </c>
      <c r="B171" s="29"/>
      <c r="C171" s="29"/>
      <c r="D171" s="29"/>
      <c r="E171" s="7">
        <f>SUM(E166:E170)</f>
        <v>18.189999999999998</v>
      </c>
      <c r="F171" s="7">
        <f t="shared" ref="F171:P171" si="20">SUM(F166:F170)</f>
        <v>21</v>
      </c>
      <c r="G171" s="7">
        <f t="shared" si="20"/>
        <v>91.4</v>
      </c>
      <c r="H171" s="7">
        <f t="shared" si="20"/>
        <v>625</v>
      </c>
      <c r="I171" s="7">
        <f t="shared" si="20"/>
        <v>0.34</v>
      </c>
      <c r="J171" s="7">
        <f t="shared" si="20"/>
        <v>62.49</v>
      </c>
      <c r="K171" s="7">
        <f t="shared" si="20"/>
        <v>148</v>
      </c>
      <c r="L171" s="7">
        <f t="shared" si="20"/>
        <v>6.3299999999999992</v>
      </c>
      <c r="M171" s="7">
        <f t="shared" si="20"/>
        <v>159</v>
      </c>
      <c r="N171" s="7">
        <f t="shared" si="20"/>
        <v>242</v>
      </c>
      <c r="O171" s="7">
        <f t="shared" si="20"/>
        <v>78</v>
      </c>
      <c r="P171" s="7">
        <f t="shared" si="20"/>
        <v>16</v>
      </c>
    </row>
    <row r="172" spans="1:16" s="1" customFormat="1" ht="11.1" customHeight="1" x14ac:dyDescent="0.2">
      <c r="A172" s="29" t="s">
        <v>39</v>
      </c>
      <c r="B172" s="29"/>
      <c r="C172" s="29"/>
      <c r="D172" s="29"/>
      <c r="E172" s="7">
        <f>E171</f>
        <v>18.189999999999998</v>
      </c>
      <c r="F172" s="7">
        <f t="shared" ref="F172:P172" si="21">F171</f>
        <v>21</v>
      </c>
      <c r="G172" s="7">
        <f t="shared" si="21"/>
        <v>91.4</v>
      </c>
      <c r="H172" s="7">
        <f t="shared" si="21"/>
        <v>625</v>
      </c>
      <c r="I172" s="7">
        <f t="shared" si="21"/>
        <v>0.34</v>
      </c>
      <c r="J172" s="7">
        <f t="shared" si="21"/>
        <v>62.49</v>
      </c>
      <c r="K172" s="7">
        <f t="shared" si="21"/>
        <v>148</v>
      </c>
      <c r="L172" s="7">
        <f t="shared" si="21"/>
        <v>6.3299999999999992</v>
      </c>
      <c r="M172" s="7">
        <f t="shared" si="21"/>
        <v>159</v>
      </c>
      <c r="N172" s="7">
        <f t="shared" si="21"/>
        <v>242</v>
      </c>
      <c r="O172" s="7">
        <f t="shared" si="21"/>
        <v>78</v>
      </c>
      <c r="P172" s="7">
        <f t="shared" si="21"/>
        <v>16</v>
      </c>
    </row>
    <row r="173" spans="1:16" ht="11.1" customHeight="1" x14ac:dyDescent="0.2">
      <c r="K173" s="30"/>
      <c r="L173" s="30"/>
      <c r="M173" s="30"/>
      <c r="N173" s="30"/>
      <c r="O173" s="30"/>
      <c r="P173" s="30"/>
    </row>
    <row r="174" spans="1:16" ht="11.1" customHeight="1" x14ac:dyDescent="0.2">
      <c r="A174" s="31" t="s">
        <v>100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</row>
    <row r="175" spans="1:16" ht="11.1" customHeight="1" x14ac:dyDescent="0.2">
      <c r="A175" s="14" t="s">
        <v>121</v>
      </c>
      <c r="E175" s="4" t="s">
        <v>1</v>
      </c>
      <c r="F175" s="22" t="s">
        <v>74</v>
      </c>
      <c r="G175" s="32"/>
      <c r="H175" s="32"/>
      <c r="I175" s="21" t="s">
        <v>3</v>
      </c>
      <c r="J175" s="21"/>
      <c r="K175" s="33" t="s">
        <v>4</v>
      </c>
      <c r="L175" s="33"/>
      <c r="M175" s="33"/>
      <c r="N175" s="33"/>
      <c r="O175" s="33"/>
      <c r="P175" s="33"/>
    </row>
    <row r="176" spans="1:16" ht="11.1" customHeight="1" x14ac:dyDescent="0.2">
      <c r="D176" s="21" t="s">
        <v>5</v>
      </c>
      <c r="E176" s="21"/>
      <c r="F176" s="1">
        <v>2</v>
      </c>
      <c r="I176" s="21" t="s">
        <v>7</v>
      </c>
      <c r="J176" s="21"/>
      <c r="K176" s="22" t="s">
        <v>127</v>
      </c>
      <c r="L176" s="22"/>
      <c r="M176" s="22"/>
      <c r="N176" s="22"/>
      <c r="O176" s="22"/>
      <c r="P176" s="22"/>
    </row>
    <row r="177" spans="1:16" ht="21.95" customHeight="1" x14ac:dyDescent="0.2">
      <c r="A177" s="23" t="s">
        <v>8</v>
      </c>
      <c r="B177" s="23" t="s">
        <v>9</v>
      </c>
      <c r="C177" s="23"/>
      <c r="D177" s="23" t="s">
        <v>10</v>
      </c>
      <c r="E177" s="27" t="s">
        <v>11</v>
      </c>
      <c r="F177" s="27"/>
      <c r="G177" s="27"/>
      <c r="H177" s="23" t="s">
        <v>12</v>
      </c>
      <c r="I177" s="27" t="s">
        <v>13</v>
      </c>
      <c r="J177" s="27"/>
      <c r="K177" s="27"/>
      <c r="L177" s="27"/>
      <c r="M177" s="27" t="s">
        <v>14</v>
      </c>
      <c r="N177" s="27"/>
      <c r="O177" s="27"/>
      <c r="P177" s="27"/>
    </row>
    <row r="178" spans="1:16" ht="21.95" customHeight="1" x14ac:dyDescent="0.2">
      <c r="A178" s="24"/>
      <c r="B178" s="25"/>
      <c r="C178" s="26"/>
      <c r="D178" s="24"/>
      <c r="E178" s="5" t="s">
        <v>15</v>
      </c>
      <c r="F178" s="5" t="s">
        <v>16</v>
      </c>
      <c r="G178" s="5" t="s">
        <v>17</v>
      </c>
      <c r="H178" s="24"/>
      <c r="I178" s="5" t="s">
        <v>18</v>
      </c>
      <c r="J178" s="5" t="s">
        <v>19</v>
      </c>
      <c r="K178" s="5" t="s">
        <v>20</v>
      </c>
      <c r="L178" s="5" t="s">
        <v>21</v>
      </c>
      <c r="M178" s="5" t="s">
        <v>22</v>
      </c>
      <c r="N178" s="5" t="s">
        <v>23</v>
      </c>
      <c r="O178" s="5" t="s">
        <v>24</v>
      </c>
      <c r="P178" s="5" t="s">
        <v>25</v>
      </c>
    </row>
    <row r="179" spans="1:16" ht="11.1" customHeight="1" x14ac:dyDescent="0.2">
      <c r="A179" s="6">
        <v>1</v>
      </c>
      <c r="B179" s="19">
        <v>2</v>
      </c>
      <c r="C179" s="19"/>
      <c r="D179" s="6">
        <v>3</v>
      </c>
      <c r="E179" s="6">
        <v>4</v>
      </c>
      <c r="F179" s="6">
        <v>5</v>
      </c>
      <c r="G179" s="6">
        <v>6</v>
      </c>
      <c r="H179" s="6">
        <v>7</v>
      </c>
      <c r="I179" s="6">
        <v>8</v>
      </c>
      <c r="J179" s="6">
        <v>9</v>
      </c>
      <c r="K179" s="6">
        <v>10</v>
      </c>
      <c r="L179" s="6">
        <v>11</v>
      </c>
      <c r="M179" s="6">
        <v>12</v>
      </c>
      <c r="N179" s="6">
        <v>13</v>
      </c>
      <c r="O179" s="6">
        <v>14</v>
      </c>
      <c r="P179" s="6">
        <v>15</v>
      </c>
    </row>
    <row r="180" spans="1:16" ht="11.1" customHeight="1" x14ac:dyDescent="0.2">
      <c r="A180" s="20" t="s">
        <v>26</v>
      </c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</row>
    <row r="181" spans="1:16" ht="15" customHeight="1" x14ac:dyDescent="0.2">
      <c r="A181" s="9">
        <v>1006</v>
      </c>
      <c r="B181" s="17" t="s">
        <v>139</v>
      </c>
      <c r="C181" s="17"/>
      <c r="D181" s="10">
        <v>60</v>
      </c>
      <c r="E181" s="10">
        <v>0.48</v>
      </c>
      <c r="F181" s="10"/>
      <c r="G181" s="10">
        <v>1.02</v>
      </c>
      <c r="H181" s="10">
        <v>7.8</v>
      </c>
      <c r="I181" s="10">
        <v>0.01</v>
      </c>
      <c r="J181" s="10">
        <v>3</v>
      </c>
      <c r="K181" s="10"/>
      <c r="L181" s="10">
        <v>0.06</v>
      </c>
      <c r="M181" s="10">
        <v>14</v>
      </c>
      <c r="N181" s="10">
        <v>14</v>
      </c>
      <c r="O181" s="10">
        <v>8</v>
      </c>
      <c r="P181" s="10"/>
    </row>
    <row r="182" spans="1:16" ht="11.1" customHeight="1" x14ac:dyDescent="0.2">
      <c r="A182" s="8">
        <v>1191</v>
      </c>
      <c r="B182" s="18" t="s">
        <v>124</v>
      </c>
      <c r="C182" s="18"/>
      <c r="D182" s="7">
        <v>200</v>
      </c>
      <c r="E182" s="7">
        <v>18.27</v>
      </c>
      <c r="F182" s="7">
        <v>18</v>
      </c>
      <c r="G182" s="7">
        <v>30.5</v>
      </c>
      <c r="H182" s="7">
        <v>312.60000000000002</v>
      </c>
      <c r="I182" s="7">
        <v>0.11</v>
      </c>
      <c r="J182" s="7">
        <v>72.819999999999993</v>
      </c>
      <c r="K182" s="7">
        <v>1</v>
      </c>
      <c r="L182" s="7">
        <v>2.74</v>
      </c>
      <c r="M182" s="7">
        <v>97</v>
      </c>
      <c r="N182" s="7">
        <v>212</v>
      </c>
      <c r="O182" s="7">
        <v>47</v>
      </c>
      <c r="P182" s="7">
        <v>3</v>
      </c>
    </row>
    <row r="183" spans="1:16" ht="11.1" customHeight="1" x14ac:dyDescent="0.2">
      <c r="A183" s="8">
        <v>1188</v>
      </c>
      <c r="B183" s="18" t="s">
        <v>28</v>
      </c>
      <c r="C183" s="18"/>
      <c r="D183" s="7">
        <v>200</v>
      </c>
      <c r="E183" s="7"/>
      <c r="F183" s="7"/>
      <c r="G183" s="7">
        <v>15.97</v>
      </c>
      <c r="H183" s="7">
        <v>63.8</v>
      </c>
      <c r="I183" s="7"/>
      <c r="J183" s="7"/>
      <c r="K183" s="7"/>
      <c r="L183" s="7"/>
      <c r="M183" s="7"/>
      <c r="N183" s="7"/>
      <c r="O183" s="7"/>
      <c r="P183" s="7"/>
    </row>
    <row r="184" spans="1:16" ht="11.1" customHeight="1" x14ac:dyDescent="0.2">
      <c r="A184" s="8">
        <v>1148</v>
      </c>
      <c r="B184" s="18" t="s">
        <v>44</v>
      </c>
      <c r="C184" s="18"/>
      <c r="D184" s="7">
        <v>30</v>
      </c>
      <c r="E184" s="7">
        <v>2.13</v>
      </c>
      <c r="F184" s="7">
        <v>1</v>
      </c>
      <c r="G184" s="7">
        <v>12.13</v>
      </c>
      <c r="H184" s="7">
        <v>64.8</v>
      </c>
      <c r="I184" s="7">
        <v>0.05</v>
      </c>
      <c r="J184" s="7"/>
      <c r="K184" s="7"/>
      <c r="L184" s="7">
        <v>0.35</v>
      </c>
      <c r="M184" s="7">
        <v>9</v>
      </c>
      <c r="N184" s="7">
        <v>40</v>
      </c>
      <c r="O184" s="7">
        <v>12</v>
      </c>
      <c r="P184" s="7">
        <v>1</v>
      </c>
    </row>
    <row r="185" spans="1:16" ht="11.1" customHeight="1" x14ac:dyDescent="0.2">
      <c r="A185" s="7">
        <v>976.03</v>
      </c>
      <c r="B185" s="18" t="s">
        <v>106</v>
      </c>
      <c r="C185" s="18"/>
      <c r="D185" s="7">
        <v>150</v>
      </c>
      <c r="E185" s="7">
        <v>0.6</v>
      </c>
      <c r="F185" s="7">
        <v>1</v>
      </c>
      <c r="G185" s="7">
        <v>14.7</v>
      </c>
      <c r="H185" s="7">
        <v>70.5</v>
      </c>
      <c r="I185" s="7">
        <v>0.05</v>
      </c>
      <c r="J185" s="7">
        <v>15</v>
      </c>
      <c r="K185" s="7"/>
      <c r="L185" s="7">
        <v>0.3</v>
      </c>
      <c r="M185" s="7">
        <v>24</v>
      </c>
      <c r="N185" s="7">
        <v>17</v>
      </c>
      <c r="O185" s="7">
        <v>14</v>
      </c>
      <c r="P185" s="7">
        <v>3</v>
      </c>
    </row>
    <row r="186" spans="1:16" ht="11.1" customHeight="1" x14ac:dyDescent="0.2">
      <c r="A186" s="29" t="s">
        <v>30</v>
      </c>
      <c r="B186" s="29"/>
      <c r="C186" s="29"/>
      <c r="D186" s="29"/>
      <c r="E186" s="7">
        <f>SUM(E181:E185)</f>
        <v>21.48</v>
      </c>
      <c r="F186" s="7">
        <f t="shared" ref="F186:P186" si="22">SUM(F181:F185)</f>
        <v>20</v>
      </c>
      <c r="G186" s="7">
        <f t="shared" si="22"/>
        <v>74.320000000000007</v>
      </c>
      <c r="H186" s="7">
        <f t="shared" si="22"/>
        <v>519.5</v>
      </c>
      <c r="I186" s="7">
        <f t="shared" si="22"/>
        <v>0.21999999999999997</v>
      </c>
      <c r="J186" s="7">
        <f t="shared" si="22"/>
        <v>90.82</v>
      </c>
      <c r="K186" s="7">
        <f t="shared" si="22"/>
        <v>1</v>
      </c>
      <c r="L186" s="7">
        <f t="shared" si="22"/>
        <v>3.45</v>
      </c>
      <c r="M186" s="7">
        <f t="shared" si="22"/>
        <v>144</v>
      </c>
      <c r="N186" s="7">
        <f t="shared" si="22"/>
        <v>283</v>
      </c>
      <c r="O186" s="7">
        <f t="shared" si="22"/>
        <v>81</v>
      </c>
      <c r="P186" s="7">
        <f t="shared" si="22"/>
        <v>7</v>
      </c>
    </row>
    <row r="187" spans="1:16" s="1" customFormat="1" ht="11.1" customHeight="1" x14ac:dyDescent="0.2">
      <c r="A187" s="29" t="s">
        <v>39</v>
      </c>
      <c r="B187" s="29"/>
      <c r="C187" s="29"/>
      <c r="D187" s="29"/>
      <c r="E187" s="7">
        <f>E186</f>
        <v>21.48</v>
      </c>
      <c r="F187" s="7">
        <f t="shared" ref="F187:P187" si="23">F186</f>
        <v>20</v>
      </c>
      <c r="G187" s="7">
        <f t="shared" si="23"/>
        <v>74.320000000000007</v>
      </c>
      <c r="H187" s="7">
        <f t="shared" si="23"/>
        <v>519.5</v>
      </c>
      <c r="I187" s="7">
        <f t="shared" si="23"/>
        <v>0.21999999999999997</v>
      </c>
      <c r="J187" s="7">
        <f t="shared" si="23"/>
        <v>90.82</v>
      </c>
      <c r="K187" s="7">
        <f t="shared" si="23"/>
        <v>1</v>
      </c>
      <c r="L187" s="7">
        <f t="shared" si="23"/>
        <v>3.45</v>
      </c>
      <c r="M187" s="7">
        <f t="shared" si="23"/>
        <v>144</v>
      </c>
      <c r="N187" s="7">
        <f t="shared" si="23"/>
        <v>283</v>
      </c>
      <c r="O187" s="7">
        <f t="shared" si="23"/>
        <v>81</v>
      </c>
      <c r="P187" s="7">
        <f t="shared" si="23"/>
        <v>7</v>
      </c>
    </row>
    <row r="188" spans="1:16" ht="11.1" customHeight="1" x14ac:dyDescent="0.2">
      <c r="A188" s="29" t="s">
        <v>103</v>
      </c>
      <c r="B188" s="29"/>
      <c r="C188" s="29"/>
      <c r="D188" s="29"/>
      <c r="E188" s="7">
        <f t="shared" ref="E188:P188" si="24">E16+E32+E48+E63+E79+E94+E109+E125+E141+E157+E172+E187</f>
        <v>254.27199999999999</v>
      </c>
      <c r="F188" s="7">
        <f t="shared" si="24"/>
        <v>241.30799999999999</v>
      </c>
      <c r="G188" s="7">
        <f t="shared" si="24"/>
        <v>1015.6700000000001</v>
      </c>
      <c r="H188" s="7">
        <f t="shared" si="24"/>
        <v>7195.5</v>
      </c>
      <c r="I188" s="7">
        <f t="shared" si="24"/>
        <v>4.0699999999999994</v>
      </c>
      <c r="J188" s="7">
        <f t="shared" si="24"/>
        <v>418</v>
      </c>
      <c r="K188" s="7">
        <f t="shared" si="24"/>
        <v>1020</v>
      </c>
      <c r="L188" s="7">
        <f t="shared" si="24"/>
        <v>86.89</v>
      </c>
      <c r="M188" s="7">
        <f t="shared" si="24"/>
        <v>2471</v>
      </c>
      <c r="N188" s="7">
        <f t="shared" si="24"/>
        <v>4425</v>
      </c>
      <c r="O188" s="7">
        <f t="shared" si="24"/>
        <v>1212</v>
      </c>
      <c r="P188" s="7">
        <f t="shared" si="24"/>
        <v>88</v>
      </c>
    </row>
    <row r="189" spans="1:16" ht="11.1" customHeight="1" x14ac:dyDescent="0.2">
      <c r="A189" s="29" t="s">
        <v>104</v>
      </c>
      <c r="B189" s="29"/>
      <c r="C189" s="29"/>
      <c r="D189" s="29"/>
      <c r="E189" s="7">
        <f>E188/12</f>
        <v>21.189333333333334</v>
      </c>
      <c r="F189" s="7">
        <f t="shared" ref="F189:P189" si="25">F188/12</f>
        <v>20.108999999999998</v>
      </c>
      <c r="G189" s="7">
        <f t="shared" si="25"/>
        <v>84.639166666666668</v>
      </c>
      <c r="H189" s="13">
        <f t="shared" si="25"/>
        <v>599.625</v>
      </c>
      <c r="I189" s="7">
        <f t="shared" si="25"/>
        <v>0.33916666666666662</v>
      </c>
      <c r="J189" s="7">
        <f t="shared" si="25"/>
        <v>34.833333333333336</v>
      </c>
      <c r="K189" s="7">
        <f t="shared" si="25"/>
        <v>85</v>
      </c>
      <c r="L189" s="7">
        <f t="shared" si="25"/>
        <v>7.2408333333333337</v>
      </c>
      <c r="M189" s="7">
        <f t="shared" si="25"/>
        <v>205.91666666666666</v>
      </c>
      <c r="N189" s="7">
        <f t="shared" si="25"/>
        <v>368.75</v>
      </c>
      <c r="O189" s="7">
        <f t="shared" si="25"/>
        <v>101</v>
      </c>
      <c r="P189" s="7">
        <f t="shared" si="25"/>
        <v>7.333333333333333</v>
      </c>
    </row>
    <row r="192" spans="1:16" ht="147.75" customHeight="1" x14ac:dyDescent="0.2">
      <c r="A192" s="34" t="s">
        <v>126</v>
      </c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</row>
  </sheetData>
  <mergeCells count="298">
    <mergeCell ref="F4:H4"/>
    <mergeCell ref="I4:J4"/>
    <mergeCell ref="K4:P4"/>
    <mergeCell ref="D5:E5"/>
    <mergeCell ref="I5:J5"/>
    <mergeCell ref="K5:P5"/>
    <mergeCell ref="K2:P2"/>
    <mergeCell ref="A3:P3"/>
    <mergeCell ref="K1:P1"/>
    <mergeCell ref="M6:P6"/>
    <mergeCell ref="B8:C8"/>
    <mergeCell ref="A9:P9"/>
    <mergeCell ref="B10:C10"/>
    <mergeCell ref="B11:C11"/>
    <mergeCell ref="B12:C12"/>
    <mergeCell ref="A6:A7"/>
    <mergeCell ref="B6:C7"/>
    <mergeCell ref="D6:D7"/>
    <mergeCell ref="E6:G6"/>
    <mergeCell ref="H6:H7"/>
    <mergeCell ref="I6:L6"/>
    <mergeCell ref="F19:H19"/>
    <mergeCell ref="I19:J19"/>
    <mergeCell ref="K19:P19"/>
    <mergeCell ref="D20:E20"/>
    <mergeCell ref="I20:J20"/>
    <mergeCell ref="K20:P20"/>
    <mergeCell ref="B13:C13"/>
    <mergeCell ref="B14:C14"/>
    <mergeCell ref="A15:D15"/>
    <mergeCell ref="A16:D16"/>
    <mergeCell ref="K17:P17"/>
    <mergeCell ref="A18:P18"/>
    <mergeCell ref="M21:P21"/>
    <mergeCell ref="B23:C23"/>
    <mergeCell ref="A24:P24"/>
    <mergeCell ref="B25:C25"/>
    <mergeCell ref="B26:C26"/>
    <mergeCell ref="B27:C27"/>
    <mergeCell ref="A21:A22"/>
    <mergeCell ref="B21:C22"/>
    <mergeCell ref="D21:D22"/>
    <mergeCell ref="E21:G21"/>
    <mergeCell ref="H21:H22"/>
    <mergeCell ref="I21:L21"/>
    <mergeCell ref="A34:P34"/>
    <mergeCell ref="F35:H35"/>
    <mergeCell ref="I35:J35"/>
    <mergeCell ref="K35:P35"/>
    <mergeCell ref="D36:E36"/>
    <mergeCell ref="I36:J36"/>
    <mergeCell ref="K36:P36"/>
    <mergeCell ref="B28:C28"/>
    <mergeCell ref="B29:C29"/>
    <mergeCell ref="B30:C30"/>
    <mergeCell ref="A31:D31"/>
    <mergeCell ref="A32:D32"/>
    <mergeCell ref="K33:P33"/>
    <mergeCell ref="M37:P37"/>
    <mergeCell ref="B39:C39"/>
    <mergeCell ref="A40:P40"/>
    <mergeCell ref="B41:C41"/>
    <mergeCell ref="B42:C42"/>
    <mergeCell ref="B43:C43"/>
    <mergeCell ref="A37:A38"/>
    <mergeCell ref="B37:C38"/>
    <mergeCell ref="D37:D38"/>
    <mergeCell ref="E37:G37"/>
    <mergeCell ref="H37:H38"/>
    <mergeCell ref="I37:L37"/>
    <mergeCell ref="A50:P50"/>
    <mergeCell ref="F51:H51"/>
    <mergeCell ref="I51:J51"/>
    <mergeCell ref="K51:P51"/>
    <mergeCell ref="D52:E52"/>
    <mergeCell ref="I52:J52"/>
    <mergeCell ref="K52:P52"/>
    <mergeCell ref="B44:C44"/>
    <mergeCell ref="B45:C45"/>
    <mergeCell ref="B46:C46"/>
    <mergeCell ref="A47:D47"/>
    <mergeCell ref="A48:D48"/>
    <mergeCell ref="K49:P49"/>
    <mergeCell ref="M53:P53"/>
    <mergeCell ref="B55:C55"/>
    <mergeCell ref="A56:P56"/>
    <mergeCell ref="B57:C57"/>
    <mergeCell ref="B58:C58"/>
    <mergeCell ref="B59:C59"/>
    <mergeCell ref="A53:A54"/>
    <mergeCell ref="B53:C54"/>
    <mergeCell ref="D53:D54"/>
    <mergeCell ref="E53:G53"/>
    <mergeCell ref="H53:H54"/>
    <mergeCell ref="I53:L53"/>
    <mergeCell ref="F66:H66"/>
    <mergeCell ref="I66:J66"/>
    <mergeCell ref="K66:P66"/>
    <mergeCell ref="D67:E67"/>
    <mergeCell ref="I67:J67"/>
    <mergeCell ref="K67:P67"/>
    <mergeCell ref="B60:C60"/>
    <mergeCell ref="B61:C61"/>
    <mergeCell ref="A62:D62"/>
    <mergeCell ref="A63:D63"/>
    <mergeCell ref="K64:P64"/>
    <mergeCell ref="A65:P65"/>
    <mergeCell ref="M68:P68"/>
    <mergeCell ref="B70:C70"/>
    <mergeCell ref="A71:P71"/>
    <mergeCell ref="B72:C72"/>
    <mergeCell ref="B73:C73"/>
    <mergeCell ref="B74:C74"/>
    <mergeCell ref="A68:A69"/>
    <mergeCell ref="B68:C69"/>
    <mergeCell ref="D68:D69"/>
    <mergeCell ref="E68:G68"/>
    <mergeCell ref="H68:H69"/>
    <mergeCell ref="I68:L68"/>
    <mergeCell ref="A81:P81"/>
    <mergeCell ref="F82:H82"/>
    <mergeCell ref="I82:J82"/>
    <mergeCell ref="K82:P82"/>
    <mergeCell ref="D83:E83"/>
    <mergeCell ref="I83:J83"/>
    <mergeCell ref="K83:P83"/>
    <mergeCell ref="B75:C75"/>
    <mergeCell ref="B76:C76"/>
    <mergeCell ref="B77:C77"/>
    <mergeCell ref="A78:D78"/>
    <mergeCell ref="A79:D79"/>
    <mergeCell ref="K80:P80"/>
    <mergeCell ref="M84:P84"/>
    <mergeCell ref="B86:C86"/>
    <mergeCell ref="A87:P87"/>
    <mergeCell ref="B88:C88"/>
    <mergeCell ref="B89:C89"/>
    <mergeCell ref="B90:C90"/>
    <mergeCell ref="A84:A85"/>
    <mergeCell ref="B84:C85"/>
    <mergeCell ref="D84:D85"/>
    <mergeCell ref="E84:G84"/>
    <mergeCell ref="H84:H85"/>
    <mergeCell ref="I84:L84"/>
    <mergeCell ref="F97:H97"/>
    <mergeCell ref="I97:J97"/>
    <mergeCell ref="K97:P97"/>
    <mergeCell ref="D98:E98"/>
    <mergeCell ref="I98:J98"/>
    <mergeCell ref="K98:P98"/>
    <mergeCell ref="B91:C91"/>
    <mergeCell ref="B92:C92"/>
    <mergeCell ref="A93:D93"/>
    <mergeCell ref="A94:D94"/>
    <mergeCell ref="K95:P95"/>
    <mergeCell ref="A96:P96"/>
    <mergeCell ref="M99:P99"/>
    <mergeCell ref="B101:C101"/>
    <mergeCell ref="A102:P102"/>
    <mergeCell ref="B103:C103"/>
    <mergeCell ref="B104:C104"/>
    <mergeCell ref="B105:C105"/>
    <mergeCell ref="A99:A100"/>
    <mergeCell ref="B99:C100"/>
    <mergeCell ref="D99:D100"/>
    <mergeCell ref="E99:G99"/>
    <mergeCell ref="H99:H100"/>
    <mergeCell ref="I99:L99"/>
    <mergeCell ref="F112:H112"/>
    <mergeCell ref="I112:J112"/>
    <mergeCell ref="K112:P112"/>
    <mergeCell ref="D113:E113"/>
    <mergeCell ref="I113:J113"/>
    <mergeCell ref="K113:P113"/>
    <mergeCell ref="B106:C106"/>
    <mergeCell ref="B107:C107"/>
    <mergeCell ref="A108:D108"/>
    <mergeCell ref="A109:D109"/>
    <mergeCell ref="K110:P110"/>
    <mergeCell ref="A111:P111"/>
    <mergeCell ref="M114:P114"/>
    <mergeCell ref="B116:C116"/>
    <mergeCell ref="A117:P117"/>
    <mergeCell ref="B118:C118"/>
    <mergeCell ref="B119:C119"/>
    <mergeCell ref="B120:C120"/>
    <mergeCell ref="A114:A115"/>
    <mergeCell ref="B114:C115"/>
    <mergeCell ref="D114:D115"/>
    <mergeCell ref="E114:G114"/>
    <mergeCell ref="H114:H115"/>
    <mergeCell ref="I114:L114"/>
    <mergeCell ref="A127:P127"/>
    <mergeCell ref="F128:H128"/>
    <mergeCell ref="I128:J128"/>
    <mergeCell ref="K128:P128"/>
    <mergeCell ref="D129:E129"/>
    <mergeCell ref="I129:J129"/>
    <mergeCell ref="K129:P129"/>
    <mergeCell ref="B121:C121"/>
    <mergeCell ref="B122:C122"/>
    <mergeCell ref="B123:C123"/>
    <mergeCell ref="A124:D124"/>
    <mergeCell ref="A125:D125"/>
    <mergeCell ref="K126:P126"/>
    <mergeCell ref="M130:P130"/>
    <mergeCell ref="B132:C132"/>
    <mergeCell ref="A133:P133"/>
    <mergeCell ref="B134:C134"/>
    <mergeCell ref="B135:C135"/>
    <mergeCell ref="B136:C136"/>
    <mergeCell ref="A130:A131"/>
    <mergeCell ref="B130:C131"/>
    <mergeCell ref="D130:D131"/>
    <mergeCell ref="E130:G130"/>
    <mergeCell ref="H130:H131"/>
    <mergeCell ref="I130:L130"/>
    <mergeCell ref="A143:P143"/>
    <mergeCell ref="F144:H144"/>
    <mergeCell ref="I144:J144"/>
    <mergeCell ref="K144:P144"/>
    <mergeCell ref="D145:E145"/>
    <mergeCell ref="I145:J145"/>
    <mergeCell ref="K145:P145"/>
    <mergeCell ref="B137:C137"/>
    <mergeCell ref="B138:C138"/>
    <mergeCell ref="B139:C139"/>
    <mergeCell ref="A140:D140"/>
    <mergeCell ref="A141:D141"/>
    <mergeCell ref="K142:P142"/>
    <mergeCell ref="M146:P146"/>
    <mergeCell ref="B148:C148"/>
    <mergeCell ref="A149:P149"/>
    <mergeCell ref="B150:C150"/>
    <mergeCell ref="B151:C151"/>
    <mergeCell ref="B152:C152"/>
    <mergeCell ref="A146:A147"/>
    <mergeCell ref="B146:C147"/>
    <mergeCell ref="D146:D147"/>
    <mergeCell ref="E146:G146"/>
    <mergeCell ref="H146:H147"/>
    <mergeCell ref="I146:L146"/>
    <mergeCell ref="A159:P159"/>
    <mergeCell ref="F160:H160"/>
    <mergeCell ref="I160:J160"/>
    <mergeCell ref="K160:P160"/>
    <mergeCell ref="D161:E161"/>
    <mergeCell ref="I161:J161"/>
    <mergeCell ref="K161:P161"/>
    <mergeCell ref="B153:C153"/>
    <mergeCell ref="B154:C154"/>
    <mergeCell ref="B155:C155"/>
    <mergeCell ref="A156:D156"/>
    <mergeCell ref="A157:D157"/>
    <mergeCell ref="K158:P158"/>
    <mergeCell ref="M162:P162"/>
    <mergeCell ref="B164:C164"/>
    <mergeCell ref="A165:P165"/>
    <mergeCell ref="B166:C166"/>
    <mergeCell ref="B167:C167"/>
    <mergeCell ref="B168:C168"/>
    <mergeCell ref="A162:A163"/>
    <mergeCell ref="B162:C163"/>
    <mergeCell ref="D162:D163"/>
    <mergeCell ref="E162:G162"/>
    <mergeCell ref="H162:H163"/>
    <mergeCell ref="I162:L162"/>
    <mergeCell ref="F175:H175"/>
    <mergeCell ref="I175:J175"/>
    <mergeCell ref="K175:P175"/>
    <mergeCell ref="D176:E176"/>
    <mergeCell ref="I176:J176"/>
    <mergeCell ref="K176:P176"/>
    <mergeCell ref="B169:C169"/>
    <mergeCell ref="B170:C170"/>
    <mergeCell ref="A171:D171"/>
    <mergeCell ref="A172:D172"/>
    <mergeCell ref="K173:P173"/>
    <mergeCell ref="A174:P174"/>
    <mergeCell ref="A192:P192"/>
    <mergeCell ref="B184:C184"/>
    <mergeCell ref="B185:C185"/>
    <mergeCell ref="A186:D186"/>
    <mergeCell ref="A187:D187"/>
    <mergeCell ref="A188:D188"/>
    <mergeCell ref="A189:D189"/>
    <mergeCell ref="M177:P177"/>
    <mergeCell ref="B179:C179"/>
    <mergeCell ref="A180:P180"/>
    <mergeCell ref="B181:C181"/>
    <mergeCell ref="B182:C182"/>
    <mergeCell ref="B183:C183"/>
    <mergeCell ref="A177:A178"/>
    <mergeCell ref="B177:C178"/>
    <mergeCell ref="D177:D178"/>
    <mergeCell ref="E177:G177"/>
    <mergeCell ref="H177:H178"/>
    <mergeCell ref="I177:L177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P194"/>
  <sheetViews>
    <sheetView workbookViewId="0">
      <selection activeCell="F38" sqref="F38"/>
    </sheetView>
  </sheetViews>
  <sheetFormatPr defaultColWidth="10.5" defaultRowHeight="11.45" customHeight="1" x14ac:dyDescent="0.2"/>
  <cols>
    <col min="1" max="1" width="9.5" style="1" customWidth="1"/>
    <col min="2" max="2" width="16.6640625" style="1" customWidth="1"/>
    <col min="3" max="3" width="15" style="1" customWidth="1"/>
    <col min="4" max="4" width="12.83203125" style="1" customWidth="1"/>
    <col min="5" max="7" width="5.6640625" style="1" customWidth="1"/>
    <col min="8" max="8" width="10.1640625" style="1" customWidth="1"/>
    <col min="9" max="10" width="5.6640625" style="1" customWidth="1"/>
    <col min="11" max="11" width="6.83203125" style="1" customWidth="1"/>
    <col min="12" max="13" width="5.6640625" style="1" customWidth="1"/>
    <col min="14" max="14" width="7.5" style="1" customWidth="1"/>
    <col min="15" max="16" width="5.6640625" style="1" customWidth="1"/>
    <col min="17" max="16384" width="10.5" style="2"/>
  </cols>
  <sheetData>
    <row r="1" spans="1:16" ht="11.1" customHeight="1" x14ac:dyDescent="0.2">
      <c r="K1" s="30"/>
      <c r="L1" s="30"/>
      <c r="M1" s="30"/>
      <c r="N1" s="30"/>
      <c r="O1" s="30"/>
      <c r="P1" s="30"/>
    </row>
    <row r="2" spans="1:16" ht="11.1" customHeight="1" x14ac:dyDescent="0.2">
      <c r="K2" s="30"/>
      <c r="L2" s="30"/>
      <c r="M2" s="30"/>
      <c r="N2" s="30"/>
      <c r="O2" s="30"/>
      <c r="P2" s="30"/>
    </row>
    <row r="3" spans="1:16" ht="15.95" customHeight="1" x14ac:dyDescent="0.25">
      <c r="A3" s="35" t="s">
        <v>105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1.1" customHeight="1" x14ac:dyDescent="0.2">
      <c r="A4" s="14" t="s">
        <v>118</v>
      </c>
      <c r="E4" s="4" t="s">
        <v>1</v>
      </c>
      <c r="F4" s="22" t="s">
        <v>2</v>
      </c>
      <c r="G4" s="32"/>
      <c r="H4" s="32"/>
      <c r="I4" s="21" t="s">
        <v>3</v>
      </c>
      <c r="J4" s="21"/>
      <c r="K4" s="33" t="s">
        <v>4</v>
      </c>
      <c r="L4" s="33"/>
      <c r="M4" s="33"/>
      <c r="N4" s="33"/>
      <c r="O4" s="33"/>
      <c r="P4" s="33"/>
    </row>
    <row r="5" spans="1:16" ht="11.1" customHeight="1" x14ac:dyDescent="0.2">
      <c r="D5" s="21" t="s">
        <v>5</v>
      </c>
      <c r="E5" s="21"/>
      <c r="F5" s="1" t="s">
        <v>6</v>
      </c>
      <c r="I5" s="21" t="s">
        <v>7</v>
      </c>
      <c r="J5" s="21"/>
      <c r="K5" s="22" t="s">
        <v>127</v>
      </c>
      <c r="L5" s="22"/>
      <c r="M5" s="22"/>
      <c r="N5" s="22"/>
      <c r="O5" s="22"/>
      <c r="P5" s="22"/>
    </row>
    <row r="6" spans="1:16" ht="21.95" customHeight="1" x14ac:dyDescent="0.2">
      <c r="A6" s="23" t="s">
        <v>8</v>
      </c>
      <c r="B6" s="23" t="s">
        <v>9</v>
      </c>
      <c r="C6" s="23"/>
      <c r="D6" s="23" t="s">
        <v>10</v>
      </c>
      <c r="E6" s="27" t="s">
        <v>11</v>
      </c>
      <c r="F6" s="27"/>
      <c r="G6" s="27"/>
      <c r="H6" s="23" t="s">
        <v>12</v>
      </c>
      <c r="I6" s="27" t="s">
        <v>13</v>
      </c>
      <c r="J6" s="27"/>
      <c r="K6" s="27"/>
      <c r="L6" s="27"/>
      <c r="M6" s="27" t="s">
        <v>14</v>
      </c>
      <c r="N6" s="27"/>
      <c r="O6" s="27"/>
      <c r="P6" s="27"/>
    </row>
    <row r="7" spans="1:16" ht="21.95" customHeight="1" x14ac:dyDescent="0.2">
      <c r="A7" s="24"/>
      <c r="B7" s="25"/>
      <c r="C7" s="26"/>
      <c r="D7" s="24"/>
      <c r="E7" s="5" t="s">
        <v>15</v>
      </c>
      <c r="F7" s="5" t="s">
        <v>16</v>
      </c>
      <c r="G7" s="5" t="s">
        <v>17</v>
      </c>
      <c r="H7" s="24"/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5" t="s">
        <v>23</v>
      </c>
      <c r="O7" s="5" t="s">
        <v>24</v>
      </c>
      <c r="P7" s="5" t="s">
        <v>25</v>
      </c>
    </row>
    <row r="8" spans="1:16" ht="11.1" customHeight="1" x14ac:dyDescent="0.2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</row>
    <row r="9" spans="1:16" ht="11.1" customHeight="1" x14ac:dyDescent="0.2">
      <c r="A9" s="20" t="s">
        <v>26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ht="21.95" customHeight="1" x14ac:dyDescent="0.2">
      <c r="A10" s="7">
        <v>853</v>
      </c>
      <c r="B10" s="18" t="s">
        <v>27</v>
      </c>
      <c r="C10" s="18"/>
      <c r="D10" s="7">
        <v>200</v>
      </c>
      <c r="E10" s="7">
        <v>7.48</v>
      </c>
      <c r="F10" s="7">
        <v>8</v>
      </c>
      <c r="G10" s="7">
        <v>27.11</v>
      </c>
      <c r="H10" s="7">
        <v>187.9</v>
      </c>
      <c r="I10" s="7">
        <v>0.11</v>
      </c>
      <c r="J10" s="7">
        <v>2.06</v>
      </c>
      <c r="K10" s="7">
        <v>32</v>
      </c>
      <c r="L10" s="7">
        <v>0.42</v>
      </c>
      <c r="M10" s="7">
        <v>198</v>
      </c>
      <c r="N10" s="7">
        <v>167</v>
      </c>
      <c r="O10" s="7">
        <v>27</v>
      </c>
      <c r="P10" s="7"/>
    </row>
    <row r="11" spans="1:16" ht="11.1" customHeight="1" x14ac:dyDescent="0.2">
      <c r="A11" s="7">
        <v>677.08</v>
      </c>
      <c r="B11" s="18" t="s">
        <v>125</v>
      </c>
      <c r="C11" s="18"/>
      <c r="D11" s="7">
        <v>70</v>
      </c>
      <c r="E11" s="7">
        <v>6.83</v>
      </c>
      <c r="F11" s="7">
        <v>8</v>
      </c>
      <c r="G11" s="7">
        <v>23.2</v>
      </c>
      <c r="H11" s="7">
        <v>218</v>
      </c>
      <c r="I11" s="7">
        <v>0.17</v>
      </c>
      <c r="J11" s="7">
        <v>60.49</v>
      </c>
      <c r="K11" s="7">
        <v>86</v>
      </c>
      <c r="L11" s="7">
        <v>1.38</v>
      </c>
      <c r="M11" s="7">
        <v>120</v>
      </c>
      <c r="N11" s="7">
        <v>133</v>
      </c>
      <c r="O11" s="7">
        <v>59</v>
      </c>
      <c r="P11" s="7">
        <v>15</v>
      </c>
    </row>
    <row r="12" spans="1:16" ht="11.1" customHeight="1" x14ac:dyDescent="0.2">
      <c r="A12" s="8">
        <v>1188</v>
      </c>
      <c r="B12" s="18" t="s">
        <v>28</v>
      </c>
      <c r="C12" s="18"/>
      <c r="D12" s="7">
        <v>200</v>
      </c>
      <c r="E12" s="7"/>
      <c r="F12" s="7"/>
      <c r="G12" s="7">
        <v>15.97</v>
      </c>
      <c r="H12" s="7">
        <v>63.8</v>
      </c>
      <c r="I12" s="7"/>
      <c r="J12" s="7"/>
      <c r="K12" s="7"/>
      <c r="L12" s="7"/>
      <c r="M12" s="7"/>
      <c r="N12" s="7"/>
      <c r="O12" s="7"/>
      <c r="P12" s="7"/>
    </row>
    <row r="13" spans="1:16" ht="11.1" customHeight="1" x14ac:dyDescent="0.2">
      <c r="A13" s="7">
        <v>693</v>
      </c>
      <c r="B13" s="18" t="s">
        <v>29</v>
      </c>
      <c r="C13" s="18"/>
      <c r="D13" s="7">
        <v>30</v>
      </c>
      <c r="E13" s="7">
        <v>2.25</v>
      </c>
      <c r="F13" s="7">
        <v>0.72</v>
      </c>
      <c r="G13" s="7">
        <v>1.34</v>
      </c>
      <c r="H13" s="7">
        <v>19.5</v>
      </c>
      <c r="I13" s="7">
        <v>0.04</v>
      </c>
      <c r="J13" s="7"/>
      <c r="K13" s="7"/>
      <c r="L13" s="7">
        <v>1.17</v>
      </c>
      <c r="M13" s="7">
        <v>6</v>
      </c>
      <c r="N13" s="7">
        <v>22</v>
      </c>
      <c r="O13" s="7">
        <v>4</v>
      </c>
      <c r="P13" s="7"/>
    </row>
    <row r="14" spans="1:16" ht="11.1" customHeight="1" x14ac:dyDescent="0.2">
      <c r="A14" s="7">
        <v>976.03</v>
      </c>
      <c r="B14" s="18" t="s">
        <v>106</v>
      </c>
      <c r="C14" s="18"/>
      <c r="D14" s="7">
        <v>150</v>
      </c>
      <c r="E14" s="7">
        <v>0.64</v>
      </c>
      <c r="F14" s="7">
        <v>1</v>
      </c>
      <c r="G14" s="7">
        <v>15.68</v>
      </c>
      <c r="H14" s="7">
        <v>45.2</v>
      </c>
      <c r="I14" s="7">
        <v>0.05</v>
      </c>
      <c r="J14" s="7">
        <v>16</v>
      </c>
      <c r="K14" s="7"/>
      <c r="L14" s="7">
        <v>0.32</v>
      </c>
      <c r="M14" s="7">
        <v>26</v>
      </c>
      <c r="N14" s="7">
        <v>18</v>
      </c>
      <c r="O14" s="7">
        <v>14</v>
      </c>
      <c r="P14" s="7">
        <v>4</v>
      </c>
    </row>
    <row r="15" spans="1:16" ht="11.1" customHeight="1" x14ac:dyDescent="0.2">
      <c r="A15" s="29" t="s">
        <v>30</v>
      </c>
      <c r="B15" s="29"/>
      <c r="C15" s="29"/>
      <c r="D15" s="29"/>
      <c r="E15" s="7">
        <f>SUM(E10:E14)</f>
        <v>17.200000000000003</v>
      </c>
      <c r="F15" s="7">
        <f t="shared" ref="F15:P15" si="0">SUM(F10:F14)</f>
        <v>17.72</v>
      </c>
      <c r="G15" s="7">
        <f t="shared" si="0"/>
        <v>83.300000000000011</v>
      </c>
      <c r="H15" s="7">
        <f t="shared" si="0"/>
        <v>534.4</v>
      </c>
      <c r="I15" s="7">
        <f t="shared" si="0"/>
        <v>0.37</v>
      </c>
      <c r="J15" s="7">
        <f t="shared" si="0"/>
        <v>78.550000000000011</v>
      </c>
      <c r="K15" s="7">
        <f t="shared" si="0"/>
        <v>118</v>
      </c>
      <c r="L15" s="7">
        <f t="shared" si="0"/>
        <v>3.2899999999999996</v>
      </c>
      <c r="M15" s="7">
        <f t="shared" si="0"/>
        <v>350</v>
      </c>
      <c r="N15" s="7">
        <f t="shared" si="0"/>
        <v>340</v>
      </c>
      <c r="O15" s="7">
        <f t="shared" si="0"/>
        <v>104</v>
      </c>
      <c r="P15" s="7">
        <f t="shared" si="0"/>
        <v>19</v>
      </c>
    </row>
    <row r="16" spans="1:16" s="1" customFormat="1" ht="11.1" customHeight="1" x14ac:dyDescent="0.2">
      <c r="A16" s="29" t="s">
        <v>39</v>
      </c>
      <c r="B16" s="29"/>
      <c r="C16" s="29"/>
      <c r="D16" s="29"/>
      <c r="E16" s="7">
        <f>E15</f>
        <v>17.200000000000003</v>
      </c>
      <c r="F16" s="7">
        <f t="shared" ref="F16:P16" si="1">F15</f>
        <v>17.72</v>
      </c>
      <c r="G16" s="7">
        <f t="shared" si="1"/>
        <v>83.300000000000011</v>
      </c>
      <c r="H16" s="7">
        <f t="shared" si="1"/>
        <v>534.4</v>
      </c>
      <c r="I16" s="7">
        <f t="shared" si="1"/>
        <v>0.37</v>
      </c>
      <c r="J16" s="7">
        <f t="shared" si="1"/>
        <v>78.550000000000011</v>
      </c>
      <c r="K16" s="7">
        <f t="shared" si="1"/>
        <v>118</v>
      </c>
      <c r="L16" s="7">
        <f t="shared" si="1"/>
        <v>3.2899999999999996</v>
      </c>
      <c r="M16" s="7">
        <f t="shared" si="1"/>
        <v>350</v>
      </c>
      <c r="N16" s="7">
        <f t="shared" si="1"/>
        <v>340</v>
      </c>
      <c r="O16" s="7">
        <f t="shared" si="1"/>
        <v>104</v>
      </c>
      <c r="P16" s="7">
        <f t="shared" si="1"/>
        <v>19</v>
      </c>
    </row>
    <row r="17" spans="1:16" ht="11.1" customHeight="1" x14ac:dyDescent="0.2">
      <c r="K17" s="30"/>
      <c r="L17" s="30"/>
      <c r="M17" s="30"/>
      <c r="N17" s="30"/>
      <c r="O17" s="30"/>
      <c r="P17" s="30"/>
    </row>
    <row r="18" spans="1:16" ht="11.1" customHeight="1" x14ac:dyDescent="0.2">
      <c r="A18" s="31" t="s">
        <v>40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ht="11.1" customHeight="1" x14ac:dyDescent="0.2">
      <c r="A19" s="14" t="s">
        <v>118</v>
      </c>
      <c r="E19" s="4" t="s">
        <v>1</v>
      </c>
      <c r="F19" s="22" t="s">
        <v>41</v>
      </c>
      <c r="G19" s="32"/>
      <c r="H19" s="32"/>
      <c r="I19" s="21" t="s">
        <v>3</v>
      </c>
      <c r="J19" s="21"/>
      <c r="K19" s="33" t="s">
        <v>4</v>
      </c>
      <c r="L19" s="33"/>
      <c r="M19" s="33"/>
      <c r="N19" s="33"/>
      <c r="O19" s="33"/>
      <c r="P19" s="33"/>
    </row>
    <row r="20" spans="1:16" ht="11.1" customHeight="1" x14ac:dyDescent="0.2">
      <c r="D20" s="21" t="s">
        <v>5</v>
      </c>
      <c r="E20" s="21"/>
      <c r="F20" s="1">
        <v>1</v>
      </c>
      <c r="I20" s="21" t="s">
        <v>7</v>
      </c>
      <c r="J20" s="21"/>
      <c r="K20" s="22" t="s">
        <v>127</v>
      </c>
      <c r="L20" s="22"/>
      <c r="M20" s="22"/>
      <c r="N20" s="22"/>
      <c r="O20" s="22"/>
      <c r="P20" s="22"/>
    </row>
    <row r="21" spans="1:16" ht="21.95" customHeight="1" x14ac:dyDescent="0.2">
      <c r="A21" s="23" t="s">
        <v>8</v>
      </c>
      <c r="B21" s="23" t="s">
        <v>9</v>
      </c>
      <c r="C21" s="23"/>
      <c r="D21" s="23" t="s">
        <v>10</v>
      </c>
      <c r="E21" s="27" t="s">
        <v>11</v>
      </c>
      <c r="F21" s="27"/>
      <c r="G21" s="27"/>
      <c r="H21" s="23" t="s">
        <v>12</v>
      </c>
      <c r="I21" s="27" t="s">
        <v>13</v>
      </c>
      <c r="J21" s="27"/>
      <c r="K21" s="27"/>
      <c r="L21" s="27"/>
      <c r="M21" s="27" t="s">
        <v>14</v>
      </c>
      <c r="N21" s="27"/>
      <c r="O21" s="27"/>
      <c r="P21" s="27"/>
    </row>
    <row r="22" spans="1:16" ht="21.95" customHeight="1" x14ac:dyDescent="0.2">
      <c r="A22" s="24"/>
      <c r="B22" s="25"/>
      <c r="C22" s="26"/>
      <c r="D22" s="24"/>
      <c r="E22" s="5" t="s">
        <v>15</v>
      </c>
      <c r="F22" s="5" t="s">
        <v>16</v>
      </c>
      <c r="G22" s="5" t="s">
        <v>17</v>
      </c>
      <c r="H22" s="24"/>
      <c r="I22" s="5" t="s">
        <v>18</v>
      </c>
      <c r="J22" s="5" t="s">
        <v>19</v>
      </c>
      <c r="K22" s="5" t="s">
        <v>20</v>
      </c>
      <c r="L22" s="5" t="s">
        <v>21</v>
      </c>
      <c r="M22" s="5" t="s">
        <v>22</v>
      </c>
      <c r="N22" s="5" t="s">
        <v>23</v>
      </c>
      <c r="O22" s="5" t="s">
        <v>24</v>
      </c>
      <c r="P22" s="5" t="s">
        <v>25</v>
      </c>
    </row>
    <row r="23" spans="1:16" ht="11.1" customHeight="1" x14ac:dyDescent="0.2">
      <c r="A23" s="6">
        <v>1</v>
      </c>
      <c r="B23" s="19">
        <v>2</v>
      </c>
      <c r="C23" s="19"/>
      <c r="D23" s="6">
        <v>3</v>
      </c>
      <c r="E23" s="6">
        <v>4</v>
      </c>
      <c r="F23" s="6">
        <v>5</v>
      </c>
      <c r="G23" s="6">
        <v>6</v>
      </c>
      <c r="H23" s="6">
        <v>7</v>
      </c>
      <c r="I23" s="6">
        <v>8</v>
      </c>
      <c r="J23" s="6">
        <v>9</v>
      </c>
      <c r="K23" s="6">
        <v>10</v>
      </c>
      <c r="L23" s="6">
        <v>11</v>
      </c>
      <c r="M23" s="6">
        <v>12</v>
      </c>
      <c r="N23" s="6">
        <v>13</v>
      </c>
      <c r="O23" s="6">
        <v>14</v>
      </c>
      <c r="P23" s="6">
        <v>15</v>
      </c>
    </row>
    <row r="24" spans="1:16" ht="11.1" customHeight="1" x14ac:dyDescent="0.2">
      <c r="A24" s="20" t="s">
        <v>26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1.1" customHeight="1" x14ac:dyDescent="0.2">
      <c r="A25" s="8">
        <v>1028</v>
      </c>
      <c r="B25" s="18" t="s">
        <v>130</v>
      </c>
      <c r="C25" s="18"/>
      <c r="D25" s="7">
        <v>80</v>
      </c>
      <c r="E25" s="7">
        <v>11.57</v>
      </c>
      <c r="F25" s="7">
        <v>7</v>
      </c>
      <c r="G25" s="7">
        <v>7.22</v>
      </c>
      <c r="H25" s="7">
        <v>240</v>
      </c>
      <c r="I25" s="7">
        <v>0.09</v>
      </c>
      <c r="J25" s="7">
        <v>2.1</v>
      </c>
      <c r="K25" s="7">
        <v>62</v>
      </c>
      <c r="L25" s="7">
        <v>1.96</v>
      </c>
      <c r="M25" s="7">
        <v>22</v>
      </c>
      <c r="N25" s="7">
        <v>163</v>
      </c>
      <c r="O25" s="7">
        <v>23</v>
      </c>
      <c r="P25" s="7">
        <v>2</v>
      </c>
    </row>
    <row r="26" spans="1:16" ht="11.1" customHeight="1" x14ac:dyDescent="0.2">
      <c r="A26" s="7">
        <v>512</v>
      </c>
      <c r="B26" s="18" t="s">
        <v>42</v>
      </c>
      <c r="C26" s="18"/>
      <c r="D26" s="7">
        <v>180</v>
      </c>
      <c r="E26" s="7">
        <v>4.01</v>
      </c>
      <c r="F26" s="7">
        <v>7</v>
      </c>
      <c r="G26" s="7">
        <v>42.01</v>
      </c>
      <c r="H26" s="7">
        <v>189.6</v>
      </c>
      <c r="I26" s="7">
        <v>0.05</v>
      </c>
      <c r="J26" s="7"/>
      <c r="K26" s="7">
        <v>28</v>
      </c>
      <c r="L26" s="7">
        <v>0.32</v>
      </c>
      <c r="M26" s="7">
        <v>6</v>
      </c>
      <c r="N26" s="7">
        <v>96</v>
      </c>
      <c r="O26" s="7">
        <v>32</v>
      </c>
      <c r="P26" s="7">
        <v>1</v>
      </c>
    </row>
    <row r="27" spans="1:16" ht="11.1" customHeight="1" x14ac:dyDescent="0.2">
      <c r="A27" s="7">
        <v>686</v>
      </c>
      <c r="B27" s="18" t="s">
        <v>43</v>
      </c>
      <c r="C27" s="18"/>
      <c r="D27" s="7">
        <v>200</v>
      </c>
      <c r="E27" s="7"/>
      <c r="F27" s="7"/>
      <c r="G27" s="7">
        <v>8.7420000000000009</v>
      </c>
      <c r="H27" s="7">
        <v>36</v>
      </c>
      <c r="I27" s="7"/>
      <c r="J27" s="7">
        <v>2.56</v>
      </c>
      <c r="K27" s="7"/>
      <c r="L27" s="7">
        <v>0.01</v>
      </c>
      <c r="M27" s="7">
        <v>3</v>
      </c>
      <c r="N27" s="7">
        <v>1</v>
      </c>
      <c r="O27" s="7">
        <v>1</v>
      </c>
      <c r="P27" s="7"/>
    </row>
    <row r="28" spans="1:16" ht="11.1" customHeight="1" x14ac:dyDescent="0.2">
      <c r="A28" s="7">
        <v>897</v>
      </c>
      <c r="B28" s="18" t="s">
        <v>37</v>
      </c>
      <c r="C28" s="18"/>
      <c r="D28" s="7">
        <v>30</v>
      </c>
      <c r="E28" s="7">
        <v>2.68</v>
      </c>
      <c r="F28" s="7">
        <v>1</v>
      </c>
      <c r="G28" s="7">
        <v>10.88</v>
      </c>
      <c r="H28" s="7">
        <v>68.5</v>
      </c>
      <c r="I28" s="7">
        <v>0.03</v>
      </c>
      <c r="J28" s="7"/>
      <c r="K28" s="7"/>
      <c r="L28" s="7">
        <v>0.28000000000000003</v>
      </c>
      <c r="M28" s="7">
        <v>5</v>
      </c>
      <c r="N28" s="7">
        <v>16</v>
      </c>
      <c r="O28" s="7">
        <v>4</v>
      </c>
      <c r="P28" s="7"/>
    </row>
    <row r="29" spans="1:16" ht="11.1" customHeight="1" x14ac:dyDescent="0.2">
      <c r="A29" s="8">
        <v>1148</v>
      </c>
      <c r="B29" s="18" t="s">
        <v>44</v>
      </c>
      <c r="C29" s="18"/>
      <c r="D29" s="7">
        <v>30</v>
      </c>
      <c r="E29" s="7">
        <v>2.13</v>
      </c>
      <c r="F29" s="7">
        <v>1</v>
      </c>
      <c r="G29" s="7">
        <v>12.13</v>
      </c>
      <c r="H29" s="7">
        <v>64.8</v>
      </c>
      <c r="I29" s="7">
        <v>0.05</v>
      </c>
      <c r="J29" s="7"/>
      <c r="K29" s="7"/>
      <c r="L29" s="7">
        <v>0.35</v>
      </c>
      <c r="M29" s="7">
        <v>9</v>
      </c>
      <c r="N29" s="7">
        <v>40</v>
      </c>
      <c r="O29" s="7">
        <v>12</v>
      </c>
      <c r="P29" s="7">
        <v>1</v>
      </c>
    </row>
    <row r="30" spans="1:16" ht="11.1" customHeight="1" x14ac:dyDescent="0.2">
      <c r="A30" s="7">
        <v>935</v>
      </c>
      <c r="B30" s="18" t="s">
        <v>45</v>
      </c>
      <c r="C30" s="18"/>
      <c r="D30" s="7">
        <v>125</v>
      </c>
      <c r="E30" s="7">
        <v>2.8</v>
      </c>
      <c r="F30" s="7">
        <v>2</v>
      </c>
      <c r="G30" s="7">
        <v>9.2899999999999991</v>
      </c>
      <c r="H30" s="7">
        <v>64</v>
      </c>
      <c r="I30" s="7">
        <v>0.03</v>
      </c>
      <c r="J30" s="7">
        <v>0.11</v>
      </c>
      <c r="K30" s="7">
        <v>13</v>
      </c>
      <c r="L30" s="7">
        <v>0.06</v>
      </c>
      <c r="M30" s="7">
        <v>22</v>
      </c>
      <c r="N30" s="7">
        <v>40</v>
      </c>
      <c r="O30" s="7">
        <v>12</v>
      </c>
      <c r="P30" s="7"/>
    </row>
    <row r="31" spans="1:16" ht="11.1" customHeight="1" x14ac:dyDescent="0.2">
      <c r="A31" s="29" t="s">
        <v>30</v>
      </c>
      <c r="B31" s="29"/>
      <c r="C31" s="29"/>
      <c r="D31" s="29"/>
      <c r="E31" s="7">
        <f>SUM(E25:E30)</f>
        <v>23.19</v>
      </c>
      <c r="F31" s="7">
        <f t="shared" ref="F31:P31" si="2">SUM(F25:F30)</f>
        <v>18</v>
      </c>
      <c r="G31" s="7">
        <f t="shared" si="2"/>
        <v>90.271999999999991</v>
      </c>
      <c r="H31" s="7">
        <f t="shared" si="2"/>
        <v>662.9</v>
      </c>
      <c r="I31" s="7">
        <f t="shared" si="2"/>
        <v>0.25</v>
      </c>
      <c r="J31" s="7">
        <f t="shared" si="2"/>
        <v>4.7700000000000005</v>
      </c>
      <c r="K31" s="7">
        <f t="shared" si="2"/>
        <v>103</v>
      </c>
      <c r="L31" s="7">
        <f t="shared" si="2"/>
        <v>2.9799999999999995</v>
      </c>
      <c r="M31" s="7">
        <f t="shared" si="2"/>
        <v>67</v>
      </c>
      <c r="N31" s="7">
        <f t="shared" si="2"/>
        <v>356</v>
      </c>
      <c r="O31" s="7">
        <f t="shared" si="2"/>
        <v>84</v>
      </c>
      <c r="P31" s="7">
        <f t="shared" si="2"/>
        <v>4</v>
      </c>
    </row>
    <row r="32" spans="1:16" s="1" customFormat="1" ht="11.1" customHeight="1" x14ac:dyDescent="0.2">
      <c r="A32" s="29" t="s">
        <v>39</v>
      </c>
      <c r="B32" s="29"/>
      <c r="C32" s="29"/>
      <c r="D32" s="29"/>
      <c r="E32" s="7">
        <f>E31</f>
        <v>23.19</v>
      </c>
      <c r="F32" s="7">
        <f t="shared" ref="F32:P32" si="3">F31</f>
        <v>18</v>
      </c>
      <c r="G32" s="7">
        <f t="shared" si="3"/>
        <v>90.271999999999991</v>
      </c>
      <c r="H32" s="7">
        <f t="shared" si="3"/>
        <v>662.9</v>
      </c>
      <c r="I32" s="7">
        <f t="shared" si="3"/>
        <v>0.25</v>
      </c>
      <c r="J32" s="7">
        <f t="shared" si="3"/>
        <v>4.7700000000000005</v>
      </c>
      <c r="K32" s="7">
        <f t="shared" si="3"/>
        <v>103</v>
      </c>
      <c r="L32" s="7">
        <f t="shared" si="3"/>
        <v>2.9799999999999995</v>
      </c>
      <c r="M32" s="7">
        <f t="shared" si="3"/>
        <v>67</v>
      </c>
      <c r="N32" s="7">
        <f t="shared" si="3"/>
        <v>356</v>
      </c>
      <c r="O32" s="7">
        <f t="shared" si="3"/>
        <v>84</v>
      </c>
      <c r="P32" s="7">
        <f t="shared" si="3"/>
        <v>4</v>
      </c>
    </row>
    <row r="33" spans="1:16" ht="11.1" customHeight="1" x14ac:dyDescent="0.2">
      <c r="K33" s="30"/>
      <c r="L33" s="30"/>
      <c r="M33" s="30"/>
      <c r="N33" s="30"/>
      <c r="O33" s="30"/>
      <c r="P33" s="30"/>
    </row>
    <row r="34" spans="1:16" ht="11.1" customHeight="1" x14ac:dyDescent="0.2">
      <c r="A34" s="31" t="s">
        <v>48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ht="11.1" customHeight="1" x14ac:dyDescent="0.2">
      <c r="A35" s="14" t="s">
        <v>118</v>
      </c>
      <c r="E35" s="4" t="s">
        <v>1</v>
      </c>
      <c r="F35" s="22" t="s">
        <v>49</v>
      </c>
      <c r="G35" s="32"/>
      <c r="H35" s="32"/>
      <c r="I35" s="21" t="s">
        <v>3</v>
      </c>
      <c r="J35" s="21"/>
      <c r="K35" s="33" t="s">
        <v>4</v>
      </c>
      <c r="L35" s="33"/>
      <c r="M35" s="33"/>
      <c r="N35" s="33"/>
      <c r="O35" s="33"/>
      <c r="P35" s="33"/>
    </row>
    <row r="36" spans="1:16" ht="11.1" customHeight="1" x14ac:dyDescent="0.2">
      <c r="D36" s="21" t="s">
        <v>5</v>
      </c>
      <c r="E36" s="21"/>
      <c r="F36" s="1">
        <v>1</v>
      </c>
      <c r="I36" s="21" t="s">
        <v>7</v>
      </c>
      <c r="J36" s="21"/>
      <c r="K36" s="22" t="s">
        <v>127</v>
      </c>
      <c r="L36" s="22"/>
      <c r="M36" s="22"/>
      <c r="N36" s="22"/>
      <c r="O36" s="22"/>
      <c r="P36" s="22"/>
    </row>
    <row r="37" spans="1:16" ht="21.95" customHeight="1" x14ac:dyDescent="0.2">
      <c r="A37" s="23" t="s">
        <v>8</v>
      </c>
      <c r="B37" s="23" t="s">
        <v>9</v>
      </c>
      <c r="C37" s="23"/>
      <c r="D37" s="23" t="s">
        <v>10</v>
      </c>
      <c r="E37" s="27" t="s">
        <v>11</v>
      </c>
      <c r="F37" s="27"/>
      <c r="G37" s="27"/>
      <c r="H37" s="23" t="s">
        <v>12</v>
      </c>
      <c r="I37" s="27" t="s">
        <v>13</v>
      </c>
      <c r="J37" s="27"/>
      <c r="K37" s="27"/>
      <c r="L37" s="27"/>
      <c r="M37" s="27" t="s">
        <v>14</v>
      </c>
      <c r="N37" s="27"/>
      <c r="O37" s="27"/>
      <c r="P37" s="27"/>
    </row>
    <row r="38" spans="1:16" ht="21.95" customHeight="1" x14ac:dyDescent="0.2">
      <c r="A38" s="24"/>
      <c r="B38" s="25"/>
      <c r="C38" s="26"/>
      <c r="D38" s="24"/>
      <c r="E38" s="5" t="s">
        <v>15</v>
      </c>
      <c r="F38" s="5" t="s">
        <v>16</v>
      </c>
      <c r="G38" s="5" t="s">
        <v>17</v>
      </c>
      <c r="H38" s="24"/>
      <c r="I38" s="5" t="s">
        <v>18</v>
      </c>
      <c r="J38" s="5" t="s">
        <v>19</v>
      </c>
      <c r="K38" s="5" t="s">
        <v>20</v>
      </c>
      <c r="L38" s="5" t="s">
        <v>21</v>
      </c>
      <c r="M38" s="5" t="s">
        <v>22</v>
      </c>
      <c r="N38" s="5" t="s">
        <v>23</v>
      </c>
      <c r="O38" s="5" t="s">
        <v>24</v>
      </c>
      <c r="P38" s="5" t="s">
        <v>25</v>
      </c>
    </row>
    <row r="39" spans="1:16" ht="11.1" customHeight="1" x14ac:dyDescent="0.2">
      <c r="A39" s="6">
        <v>1</v>
      </c>
      <c r="B39" s="19">
        <v>2</v>
      </c>
      <c r="C39" s="19"/>
      <c r="D39" s="6">
        <v>3</v>
      </c>
      <c r="E39" s="6">
        <v>4</v>
      </c>
      <c r="F39" s="6">
        <v>5</v>
      </c>
      <c r="G39" s="6">
        <v>6</v>
      </c>
      <c r="H39" s="6">
        <v>7</v>
      </c>
      <c r="I39" s="6">
        <v>8</v>
      </c>
      <c r="J39" s="6">
        <v>9</v>
      </c>
      <c r="K39" s="6">
        <v>10</v>
      </c>
      <c r="L39" s="6">
        <v>11</v>
      </c>
      <c r="M39" s="6">
        <v>12</v>
      </c>
      <c r="N39" s="6">
        <v>13</v>
      </c>
      <c r="O39" s="6">
        <v>14</v>
      </c>
      <c r="P39" s="6">
        <v>15</v>
      </c>
    </row>
    <row r="40" spans="1:16" ht="11.1" customHeight="1" x14ac:dyDescent="0.2">
      <c r="A40" s="20" t="s">
        <v>26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1.1" customHeight="1" x14ac:dyDescent="0.2">
      <c r="A41" s="7">
        <v>836</v>
      </c>
      <c r="B41" s="18" t="s">
        <v>50</v>
      </c>
      <c r="C41" s="18"/>
      <c r="D41" s="7">
        <v>30</v>
      </c>
      <c r="E41" s="7">
        <v>0.24</v>
      </c>
      <c r="F41" s="7"/>
      <c r="G41" s="7">
        <v>3.78</v>
      </c>
      <c r="H41" s="7">
        <v>16.5</v>
      </c>
      <c r="I41" s="7">
        <v>0.01</v>
      </c>
      <c r="J41" s="7">
        <v>3</v>
      </c>
      <c r="K41" s="7"/>
      <c r="L41" s="7">
        <v>0.03</v>
      </c>
      <c r="M41" s="7">
        <v>8</v>
      </c>
      <c r="N41" s="7">
        <v>13</v>
      </c>
      <c r="O41" s="7">
        <v>4</v>
      </c>
      <c r="P41" s="7"/>
    </row>
    <row r="42" spans="1:16" ht="21.95" customHeight="1" x14ac:dyDescent="0.2">
      <c r="A42" s="8">
        <v>1296</v>
      </c>
      <c r="B42" s="18" t="s">
        <v>51</v>
      </c>
      <c r="C42" s="18"/>
      <c r="D42" s="7">
        <v>100</v>
      </c>
      <c r="E42" s="7">
        <v>10.1</v>
      </c>
      <c r="F42" s="7">
        <v>8</v>
      </c>
      <c r="G42" s="7">
        <v>3.59</v>
      </c>
      <c r="H42" s="7">
        <v>132.19999999999999</v>
      </c>
      <c r="I42" s="7">
        <v>0.06</v>
      </c>
      <c r="J42" s="7">
        <v>2.29</v>
      </c>
      <c r="K42" s="7">
        <v>57</v>
      </c>
      <c r="L42" s="7">
        <v>1.76</v>
      </c>
      <c r="M42" s="7">
        <v>26</v>
      </c>
      <c r="N42" s="7">
        <v>130</v>
      </c>
      <c r="O42" s="7">
        <v>16</v>
      </c>
      <c r="P42" s="7">
        <v>1</v>
      </c>
    </row>
    <row r="43" spans="1:16" ht="11.1" customHeight="1" x14ac:dyDescent="0.2">
      <c r="A43" s="7">
        <v>998</v>
      </c>
      <c r="B43" s="18" t="s">
        <v>52</v>
      </c>
      <c r="C43" s="18"/>
      <c r="D43" s="7">
        <v>180</v>
      </c>
      <c r="E43" s="7">
        <v>7.98</v>
      </c>
      <c r="F43" s="7">
        <v>7</v>
      </c>
      <c r="G43" s="7">
        <v>45.2</v>
      </c>
      <c r="H43" s="7">
        <v>245.1</v>
      </c>
      <c r="I43" s="7">
        <v>0.21</v>
      </c>
      <c r="J43" s="7"/>
      <c r="K43" s="7">
        <v>28</v>
      </c>
      <c r="L43" s="7">
        <v>0.62</v>
      </c>
      <c r="M43" s="7">
        <v>57</v>
      </c>
      <c r="N43" s="7">
        <v>235</v>
      </c>
      <c r="O43" s="7">
        <v>179</v>
      </c>
      <c r="P43" s="7">
        <v>6</v>
      </c>
    </row>
    <row r="44" spans="1:16" ht="11.1" customHeight="1" x14ac:dyDescent="0.2">
      <c r="A44" s="8">
        <v>1110</v>
      </c>
      <c r="B44" s="18" t="s">
        <v>53</v>
      </c>
      <c r="C44" s="18"/>
      <c r="D44" s="7">
        <v>200</v>
      </c>
      <c r="E44" s="7">
        <v>2.2999999999999998</v>
      </c>
      <c r="F44" s="7">
        <v>2.6</v>
      </c>
      <c r="G44" s="7">
        <v>12.85</v>
      </c>
      <c r="H44" s="7">
        <v>84</v>
      </c>
      <c r="I44" s="7">
        <v>0.05</v>
      </c>
      <c r="J44" s="7">
        <v>1.56</v>
      </c>
      <c r="K44" s="7">
        <v>24</v>
      </c>
      <c r="L44" s="7">
        <v>7.0000000000000007E-2</v>
      </c>
      <c r="M44" s="7">
        <v>148</v>
      </c>
      <c r="N44" s="7">
        <v>113</v>
      </c>
      <c r="O44" s="7">
        <v>22</v>
      </c>
      <c r="P44" s="7"/>
    </row>
    <row r="45" spans="1:16" ht="11.1" customHeight="1" x14ac:dyDescent="0.2">
      <c r="A45" s="7">
        <v>693</v>
      </c>
      <c r="B45" s="18" t="s">
        <v>29</v>
      </c>
      <c r="C45" s="18"/>
      <c r="D45" s="7">
        <v>30</v>
      </c>
      <c r="E45" s="7">
        <v>2.25</v>
      </c>
      <c r="F45" s="7">
        <v>0.72</v>
      </c>
      <c r="G45" s="7">
        <v>1.34</v>
      </c>
      <c r="H45" s="7">
        <v>19.5</v>
      </c>
      <c r="I45" s="7">
        <v>0.04</v>
      </c>
      <c r="J45" s="7"/>
      <c r="K45" s="7"/>
      <c r="L45" s="7">
        <v>1.17</v>
      </c>
      <c r="M45" s="7">
        <v>6</v>
      </c>
      <c r="N45" s="7">
        <v>22</v>
      </c>
      <c r="O45" s="7">
        <v>4</v>
      </c>
      <c r="P45" s="7"/>
    </row>
    <row r="46" spans="1:16" ht="11.1" customHeight="1" x14ac:dyDescent="0.2">
      <c r="A46" s="7">
        <v>976.03</v>
      </c>
      <c r="B46" s="18" t="s">
        <v>106</v>
      </c>
      <c r="C46" s="18"/>
      <c r="D46" s="7">
        <v>150</v>
      </c>
      <c r="E46" s="7">
        <v>0.6</v>
      </c>
      <c r="F46" s="7">
        <v>1</v>
      </c>
      <c r="G46" s="7">
        <v>14.7</v>
      </c>
      <c r="H46" s="7">
        <v>70.5</v>
      </c>
      <c r="I46" s="7">
        <v>0.05</v>
      </c>
      <c r="J46" s="7">
        <v>15</v>
      </c>
      <c r="K46" s="7"/>
      <c r="L46" s="7">
        <v>0.3</v>
      </c>
      <c r="M46" s="7">
        <v>24</v>
      </c>
      <c r="N46" s="7">
        <v>17</v>
      </c>
      <c r="O46" s="7">
        <v>14</v>
      </c>
      <c r="P46" s="7">
        <v>3</v>
      </c>
    </row>
    <row r="47" spans="1:16" ht="11.1" customHeight="1" x14ac:dyDescent="0.2">
      <c r="A47" s="29" t="s">
        <v>30</v>
      </c>
      <c r="B47" s="29"/>
      <c r="C47" s="29"/>
      <c r="D47" s="29"/>
      <c r="E47" s="7">
        <f>SUM(E41:E46)</f>
        <v>23.470000000000002</v>
      </c>
      <c r="F47" s="7">
        <f t="shared" ref="F47:P47" si="4">SUM(F41:F46)</f>
        <v>19.32</v>
      </c>
      <c r="G47" s="7">
        <f t="shared" si="4"/>
        <v>81.460000000000008</v>
      </c>
      <c r="H47" s="7">
        <f t="shared" si="4"/>
        <v>567.79999999999995</v>
      </c>
      <c r="I47" s="7">
        <f t="shared" si="4"/>
        <v>0.41999999999999993</v>
      </c>
      <c r="J47" s="7">
        <f t="shared" si="4"/>
        <v>21.85</v>
      </c>
      <c r="K47" s="7">
        <f t="shared" si="4"/>
        <v>109</v>
      </c>
      <c r="L47" s="7">
        <f t="shared" si="4"/>
        <v>3.9499999999999997</v>
      </c>
      <c r="M47" s="7">
        <f t="shared" si="4"/>
        <v>269</v>
      </c>
      <c r="N47" s="7">
        <f t="shared" si="4"/>
        <v>530</v>
      </c>
      <c r="O47" s="7">
        <f t="shared" si="4"/>
        <v>239</v>
      </c>
      <c r="P47" s="7">
        <f t="shared" si="4"/>
        <v>10</v>
      </c>
    </row>
    <row r="48" spans="1:16" s="1" customFormat="1" ht="11.1" customHeight="1" x14ac:dyDescent="0.2">
      <c r="A48" s="29" t="s">
        <v>39</v>
      </c>
      <c r="B48" s="29"/>
      <c r="C48" s="29"/>
      <c r="D48" s="29"/>
      <c r="E48" s="7">
        <f>E47</f>
        <v>23.470000000000002</v>
      </c>
      <c r="F48" s="7">
        <f t="shared" ref="F48:P48" si="5">F47</f>
        <v>19.32</v>
      </c>
      <c r="G48" s="7">
        <f t="shared" si="5"/>
        <v>81.460000000000008</v>
      </c>
      <c r="H48" s="7">
        <f t="shared" si="5"/>
        <v>567.79999999999995</v>
      </c>
      <c r="I48" s="7">
        <f t="shared" si="5"/>
        <v>0.41999999999999993</v>
      </c>
      <c r="J48" s="7">
        <f t="shared" si="5"/>
        <v>21.85</v>
      </c>
      <c r="K48" s="7">
        <f t="shared" si="5"/>
        <v>109</v>
      </c>
      <c r="L48" s="7">
        <f t="shared" si="5"/>
        <v>3.9499999999999997</v>
      </c>
      <c r="M48" s="7">
        <f t="shared" si="5"/>
        <v>269</v>
      </c>
      <c r="N48" s="7">
        <f t="shared" si="5"/>
        <v>530</v>
      </c>
      <c r="O48" s="7">
        <f t="shared" si="5"/>
        <v>239</v>
      </c>
      <c r="P48" s="7">
        <f t="shared" si="5"/>
        <v>10</v>
      </c>
    </row>
    <row r="49" spans="1:16" ht="11.1" customHeight="1" x14ac:dyDescent="0.2">
      <c r="K49" s="30"/>
      <c r="L49" s="30"/>
      <c r="M49" s="30"/>
      <c r="N49" s="30"/>
      <c r="O49" s="30"/>
      <c r="P49" s="30"/>
    </row>
    <row r="50" spans="1:16" ht="11.1" customHeight="1" x14ac:dyDescent="0.2">
      <c r="A50" s="31" t="s">
        <v>59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ht="11.1" customHeight="1" x14ac:dyDescent="0.2">
      <c r="A51" s="14" t="s">
        <v>118</v>
      </c>
      <c r="E51" s="4" t="s">
        <v>1</v>
      </c>
      <c r="F51" s="22" t="s">
        <v>60</v>
      </c>
      <c r="G51" s="32"/>
      <c r="H51" s="32"/>
      <c r="I51" s="21" t="s">
        <v>3</v>
      </c>
      <c r="J51" s="21"/>
      <c r="K51" s="33" t="s">
        <v>4</v>
      </c>
      <c r="L51" s="33"/>
      <c r="M51" s="33"/>
      <c r="N51" s="33"/>
      <c r="O51" s="33"/>
      <c r="P51" s="33"/>
    </row>
    <row r="52" spans="1:16" ht="11.1" customHeight="1" x14ac:dyDescent="0.2">
      <c r="D52" s="21" t="s">
        <v>5</v>
      </c>
      <c r="E52" s="21"/>
      <c r="F52" s="1">
        <v>1</v>
      </c>
      <c r="I52" s="21" t="s">
        <v>7</v>
      </c>
      <c r="J52" s="21"/>
      <c r="K52" s="22" t="s">
        <v>127</v>
      </c>
      <c r="L52" s="22"/>
      <c r="M52" s="22"/>
      <c r="N52" s="22"/>
      <c r="O52" s="22"/>
      <c r="P52" s="22"/>
    </row>
    <row r="53" spans="1:16" ht="21.95" customHeight="1" x14ac:dyDescent="0.2">
      <c r="A53" s="23" t="s">
        <v>8</v>
      </c>
      <c r="B53" s="23" t="s">
        <v>9</v>
      </c>
      <c r="C53" s="23"/>
      <c r="D53" s="23" t="s">
        <v>10</v>
      </c>
      <c r="E53" s="27" t="s">
        <v>11</v>
      </c>
      <c r="F53" s="27"/>
      <c r="G53" s="27"/>
      <c r="H53" s="23" t="s">
        <v>12</v>
      </c>
      <c r="I53" s="27" t="s">
        <v>13</v>
      </c>
      <c r="J53" s="27"/>
      <c r="K53" s="27"/>
      <c r="L53" s="27"/>
      <c r="M53" s="27" t="s">
        <v>14</v>
      </c>
      <c r="N53" s="27"/>
      <c r="O53" s="27"/>
      <c r="P53" s="27"/>
    </row>
    <row r="54" spans="1:16" ht="21.95" customHeight="1" x14ac:dyDescent="0.2">
      <c r="A54" s="24"/>
      <c r="B54" s="25"/>
      <c r="C54" s="26"/>
      <c r="D54" s="24"/>
      <c r="E54" s="5" t="s">
        <v>15</v>
      </c>
      <c r="F54" s="5" t="s">
        <v>16</v>
      </c>
      <c r="G54" s="5" t="s">
        <v>17</v>
      </c>
      <c r="H54" s="24"/>
      <c r="I54" s="5" t="s">
        <v>18</v>
      </c>
      <c r="J54" s="5" t="s">
        <v>19</v>
      </c>
      <c r="K54" s="5" t="s">
        <v>20</v>
      </c>
      <c r="L54" s="5" t="s">
        <v>21</v>
      </c>
      <c r="M54" s="5" t="s">
        <v>22</v>
      </c>
      <c r="N54" s="5" t="s">
        <v>23</v>
      </c>
      <c r="O54" s="5" t="s">
        <v>24</v>
      </c>
      <c r="P54" s="5" t="s">
        <v>25</v>
      </c>
    </row>
    <row r="55" spans="1:16" ht="11.1" customHeight="1" x14ac:dyDescent="0.2">
      <c r="A55" s="6">
        <v>1</v>
      </c>
      <c r="B55" s="19">
        <v>2</v>
      </c>
      <c r="C55" s="19"/>
      <c r="D55" s="6">
        <v>3</v>
      </c>
      <c r="E55" s="6">
        <v>4</v>
      </c>
      <c r="F55" s="6">
        <v>5</v>
      </c>
      <c r="G55" s="6">
        <v>6</v>
      </c>
      <c r="H55" s="6">
        <v>7</v>
      </c>
      <c r="I55" s="6">
        <v>8</v>
      </c>
      <c r="J55" s="6">
        <v>9</v>
      </c>
      <c r="K55" s="6">
        <v>10</v>
      </c>
      <c r="L55" s="6">
        <v>11</v>
      </c>
      <c r="M55" s="6">
        <v>12</v>
      </c>
      <c r="N55" s="6">
        <v>13</v>
      </c>
      <c r="O55" s="6">
        <v>14</v>
      </c>
      <c r="P55" s="6">
        <v>15</v>
      </c>
    </row>
    <row r="56" spans="1:16" ht="11.1" customHeight="1" x14ac:dyDescent="0.2">
      <c r="A56" s="20" t="s">
        <v>26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1.1" customHeight="1" x14ac:dyDescent="0.2">
      <c r="A57" s="12">
        <v>1066.02</v>
      </c>
      <c r="B57" s="28" t="s">
        <v>108</v>
      </c>
      <c r="C57" s="18"/>
      <c r="D57" s="7">
        <v>240</v>
      </c>
      <c r="E57" s="7">
        <v>12.4</v>
      </c>
      <c r="F57" s="7">
        <v>15</v>
      </c>
      <c r="G57" s="7">
        <v>47.79</v>
      </c>
      <c r="H57" s="7">
        <v>345.6</v>
      </c>
      <c r="I57" s="7">
        <v>7.0000000000000007E-2</v>
      </c>
      <c r="J57" s="7">
        <v>1.2</v>
      </c>
      <c r="K57" s="7">
        <v>72</v>
      </c>
      <c r="L57" s="7">
        <v>7.78</v>
      </c>
      <c r="M57" s="7">
        <v>298</v>
      </c>
      <c r="N57" s="7">
        <v>396</v>
      </c>
      <c r="O57" s="7">
        <v>41</v>
      </c>
      <c r="P57" s="7">
        <v>1</v>
      </c>
    </row>
    <row r="58" spans="1:16" ht="11.1" customHeight="1" x14ac:dyDescent="0.2">
      <c r="A58" s="7">
        <v>902</v>
      </c>
      <c r="B58" s="18" t="s">
        <v>61</v>
      </c>
      <c r="C58" s="18"/>
      <c r="D58" s="7">
        <v>30</v>
      </c>
      <c r="E58" s="7">
        <v>2.37</v>
      </c>
      <c r="F58" s="7">
        <v>1</v>
      </c>
      <c r="G58" s="7">
        <v>16.32</v>
      </c>
      <c r="H58" s="7">
        <v>49</v>
      </c>
      <c r="I58" s="7">
        <v>0.02</v>
      </c>
      <c r="J58" s="7">
        <v>0.3</v>
      </c>
      <c r="K58" s="7">
        <v>13</v>
      </c>
      <c r="L58" s="7">
        <v>0.06</v>
      </c>
      <c r="M58" s="7">
        <v>92</v>
      </c>
      <c r="N58" s="7">
        <v>66</v>
      </c>
      <c r="O58" s="7">
        <v>10</v>
      </c>
      <c r="P58" s="7"/>
    </row>
    <row r="59" spans="1:16" ht="11.1" customHeight="1" x14ac:dyDescent="0.2">
      <c r="A59" s="7">
        <v>693</v>
      </c>
      <c r="B59" s="18" t="s">
        <v>29</v>
      </c>
      <c r="C59" s="18"/>
      <c r="D59" s="7">
        <v>30</v>
      </c>
      <c r="E59" s="7">
        <v>2.25</v>
      </c>
      <c r="F59" s="7">
        <v>0.72</v>
      </c>
      <c r="G59" s="7">
        <v>1.34</v>
      </c>
      <c r="H59" s="7">
        <v>19.5</v>
      </c>
      <c r="I59" s="7">
        <v>0.04</v>
      </c>
      <c r="J59" s="7"/>
      <c r="K59" s="7"/>
      <c r="L59" s="7">
        <v>1.17</v>
      </c>
      <c r="M59" s="7">
        <v>6</v>
      </c>
      <c r="N59" s="7">
        <v>22</v>
      </c>
      <c r="O59" s="7">
        <v>4</v>
      </c>
      <c r="P59" s="7"/>
    </row>
    <row r="60" spans="1:16" ht="11.1" customHeight="1" x14ac:dyDescent="0.2">
      <c r="A60" s="7">
        <v>686</v>
      </c>
      <c r="B60" s="28" t="s">
        <v>109</v>
      </c>
      <c r="C60" s="18"/>
      <c r="D60" s="7">
        <v>200</v>
      </c>
      <c r="E60" s="7">
        <v>0.06</v>
      </c>
      <c r="F60" s="7"/>
      <c r="G60" s="7">
        <v>15.16</v>
      </c>
      <c r="H60" s="7">
        <v>59.9</v>
      </c>
      <c r="I60" s="7"/>
      <c r="J60" s="7">
        <v>2.56</v>
      </c>
      <c r="K60" s="7"/>
      <c r="L60" s="7">
        <v>0.01</v>
      </c>
      <c r="M60" s="7">
        <v>3</v>
      </c>
      <c r="N60" s="7">
        <v>1</v>
      </c>
      <c r="O60" s="7">
        <v>1</v>
      </c>
      <c r="P60" s="7"/>
    </row>
    <row r="61" spans="1:16" ht="11.1" customHeight="1" x14ac:dyDescent="0.2">
      <c r="A61" s="7">
        <v>677.2</v>
      </c>
      <c r="B61" s="28" t="s">
        <v>110</v>
      </c>
      <c r="C61" s="18"/>
      <c r="D61" s="7">
        <v>80</v>
      </c>
      <c r="E61" s="7">
        <v>4.79</v>
      </c>
      <c r="F61" s="7">
        <v>5</v>
      </c>
      <c r="G61" s="7">
        <v>12.9</v>
      </c>
      <c r="H61" s="7">
        <v>128.4</v>
      </c>
      <c r="I61" s="7">
        <v>0.15</v>
      </c>
      <c r="J61" s="7">
        <v>51.85</v>
      </c>
      <c r="K61" s="7">
        <v>74</v>
      </c>
      <c r="L61" s="7">
        <v>1.19</v>
      </c>
      <c r="M61" s="7">
        <v>103</v>
      </c>
      <c r="N61" s="7">
        <v>114</v>
      </c>
      <c r="O61" s="7">
        <v>50</v>
      </c>
      <c r="P61" s="7">
        <v>13</v>
      </c>
    </row>
    <row r="62" spans="1:16" ht="11.1" customHeight="1" x14ac:dyDescent="0.2">
      <c r="A62" s="29" t="s">
        <v>30</v>
      </c>
      <c r="B62" s="29"/>
      <c r="C62" s="29"/>
      <c r="D62" s="29"/>
      <c r="E62" s="7">
        <f>SUM(E57:E61)</f>
        <v>21.869999999999997</v>
      </c>
      <c r="F62" s="7">
        <f t="shared" ref="F62:P62" si="6">SUM(F57:F61)</f>
        <v>21.72</v>
      </c>
      <c r="G62" s="7">
        <f t="shared" si="6"/>
        <v>93.51</v>
      </c>
      <c r="H62" s="7">
        <f t="shared" si="6"/>
        <v>602.4</v>
      </c>
      <c r="I62" s="7">
        <f t="shared" si="6"/>
        <v>0.28000000000000003</v>
      </c>
      <c r="J62" s="7">
        <f t="shared" si="6"/>
        <v>55.910000000000004</v>
      </c>
      <c r="K62" s="7">
        <f t="shared" si="6"/>
        <v>159</v>
      </c>
      <c r="L62" s="7">
        <f t="shared" si="6"/>
        <v>10.209999999999999</v>
      </c>
      <c r="M62" s="7">
        <f t="shared" si="6"/>
        <v>502</v>
      </c>
      <c r="N62" s="7">
        <f t="shared" si="6"/>
        <v>599</v>
      </c>
      <c r="O62" s="7">
        <f t="shared" si="6"/>
        <v>106</v>
      </c>
      <c r="P62" s="7">
        <f t="shared" si="6"/>
        <v>14</v>
      </c>
    </row>
    <row r="63" spans="1:16" s="1" customFormat="1" ht="11.1" customHeight="1" x14ac:dyDescent="0.2">
      <c r="A63" s="29" t="s">
        <v>39</v>
      </c>
      <c r="B63" s="29"/>
      <c r="C63" s="29"/>
      <c r="D63" s="29"/>
      <c r="E63" s="7">
        <f>E62</f>
        <v>21.869999999999997</v>
      </c>
      <c r="F63" s="7">
        <f t="shared" ref="F63:P63" si="7">F62</f>
        <v>21.72</v>
      </c>
      <c r="G63" s="7">
        <f t="shared" si="7"/>
        <v>93.51</v>
      </c>
      <c r="H63" s="7">
        <f t="shared" si="7"/>
        <v>602.4</v>
      </c>
      <c r="I63" s="7">
        <f t="shared" si="7"/>
        <v>0.28000000000000003</v>
      </c>
      <c r="J63" s="7">
        <f t="shared" si="7"/>
        <v>55.910000000000004</v>
      </c>
      <c r="K63" s="7">
        <f t="shared" si="7"/>
        <v>159</v>
      </c>
      <c r="L63" s="7">
        <f t="shared" si="7"/>
        <v>10.209999999999999</v>
      </c>
      <c r="M63" s="7">
        <f t="shared" si="7"/>
        <v>502</v>
      </c>
      <c r="N63" s="7">
        <f t="shared" si="7"/>
        <v>599</v>
      </c>
      <c r="O63" s="7">
        <f t="shared" si="7"/>
        <v>106</v>
      </c>
      <c r="P63" s="7">
        <f t="shared" si="7"/>
        <v>14</v>
      </c>
    </row>
    <row r="64" spans="1:16" ht="11.1" customHeight="1" x14ac:dyDescent="0.2">
      <c r="K64" s="30"/>
      <c r="L64" s="30"/>
      <c r="M64" s="30"/>
      <c r="N64" s="30"/>
      <c r="O64" s="30"/>
      <c r="P64" s="30"/>
    </row>
    <row r="65" spans="1:16" ht="11.1" customHeight="1" x14ac:dyDescent="0.2">
      <c r="A65" s="31" t="s">
        <v>66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ht="11.1" customHeight="1" x14ac:dyDescent="0.2">
      <c r="A66" s="14" t="s">
        <v>118</v>
      </c>
      <c r="E66" s="4" t="s">
        <v>1</v>
      </c>
      <c r="F66" s="22" t="s">
        <v>67</v>
      </c>
      <c r="G66" s="32"/>
      <c r="H66" s="32"/>
      <c r="I66" s="21" t="s">
        <v>3</v>
      </c>
      <c r="J66" s="21"/>
      <c r="K66" s="33" t="s">
        <v>4</v>
      </c>
      <c r="L66" s="33"/>
      <c r="M66" s="33"/>
      <c r="N66" s="33"/>
      <c r="O66" s="33"/>
      <c r="P66" s="33"/>
    </row>
    <row r="67" spans="1:16" ht="11.1" customHeight="1" x14ac:dyDescent="0.2">
      <c r="D67" s="21" t="s">
        <v>5</v>
      </c>
      <c r="E67" s="21"/>
      <c r="F67" s="1">
        <v>1</v>
      </c>
      <c r="I67" s="21" t="s">
        <v>7</v>
      </c>
      <c r="J67" s="21"/>
      <c r="K67" s="22" t="s">
        <v>127</v>
      </c>
      <c r="L67" s="22"/>
      <c r="M67" s="22"/>
      <c r="N67" s="22"/>
      <c r="O67" s="22"/>
      <c r="P67" s="22"/>
    </row>
    <row r="68" spans="1:16" ht="21.95" customHeight="1" x14ac:dyDescent="0.2">
      <c r="A68" s="23" t="s">
        <v>8</v>
      </c>
      <c r="B68" s="23" t="s">
        <v>9</v>
      </c>
      <c r="C68" s="23"/>
      <c r="D68" s="23" t="s">
        <v>10</v>
      </c>
      <c r="E68" s="27" t="s">
        <v>11</v>
      </c>
      <c r="F68" s="27"/>
      <c r="G68" s="27"/>
      <c r="H68" s="23" t="s">
        <v>12</v>
      </c>
      <c r="I68" s="27" t="s">
        <v>13</v>
      </c>
      <c r="J68" s="27"/>
      <c r="K68" s="27"/>
      <c r="L68" s="27"/>
      <c r="M68" s="27" t="s">
        <v>14</v>
      </c>
      <c r="N68" s="27"/>
      <c r="O68" s="27"/>
      <c r="P68" s="27"/>
    </row>
    <row r="69" spans="1:16" ht="21.95" customHeight="1" x14ac:dyDescent="0.2">
      <c r="A69" s="24"/>
      <c r="B69" s="25"/>
      <c r="C69" s="26"/>
      <c r="D69" s="24"/>
      <c r="E69" s="5" t="s">
        <v>15</v>
      </c>
      <c r="F69" s="5" t="s">
        <v>16</v>
      </c>
      <c r="G69" s="5" t="s">
        <v>17</v>
      </c>
      <c r="H69" s="24"/>
      <c r="I69" s="5" t="s">
        <v>18</v>
      </c>
      <c r="J69" s="5" t="s">
        <v>19</v>
      </c>
      <c r="K69" s="5" t="s">
        <v>20</v>
      </c>
      <c r="L69" s="5" t="s">
        <v>21</v>
      </c>
      <c r="M69" s="5" t="s">
        <v>22</v>
      </c>
      <c r="N69" s="5" t="s">
        <v>23</v>
      </c>
      <c r="O69" s="5" t="s">
        <v>24</v>
      </c>
      <c r="P69" s="5" t="s">
        <v>25</v>
      </c>
    </row>
    <row r="70" spans="1:16" ht="11.1" customHeight="1" x14ac:dyDescent="0.2">
      <c r="A70" s="6">
        <v>1</v>
      </c>
      <c r="B70" s="19">
        <v>2</v>
      </c>
      <c r="C70" s="19"/>
      <c r="D70" s="6">
        <v>3</v>
      </c>
      <c r="E70" s="6">
        <v>4</v>
      </c>
      <c r="F70" s="6">
        <v>5</v>
      </c>
      <c r="G70" s="6">
        <v>6</v>
      </c>
      <c r="H70" s="6">
        <v>7</v>
      </c>
      <c r="I70" s="6">
        <v>8</v>
      </c>
      <c r="J70" s="6">
        <v>9</v>
      </c>
      <c r="K70" s="6">
        <v>10</v>
      </c>
      <c r="L70" s="6">
        <v>11</v>
      </c>
      <c r="M70" s="6">
        <v>12</v>
      </c>
      <c r="N70" s="6">
        <v>13</v>
      </c>
      <c r="O70" s="6">
        <v>14</v>
      </c>
      <c r="P70" s="6">
        <v>15</v>
      </c>
    </row>
    <row r="71" spans="1:16" ht="11.1" customHeight="1" x14ac:dyDescent="0.2">
      <c r="A71" s="20" t="s">
        <v>26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21.95" customHeight="1" x14ac:dyDescent="0.2">
      <c r="A72" s="7">
        <v>811</v>
      </c>
      <c r="B72" s="18" t="s">
        <v>68</v>
      </c>
      <c r="C72" s="18"/>
      <c r="D72" s="7">
        <v>40</v>
      </c>
      <c r="E72" s="7">
        <v>1.24</v>
      </c>
      <c r="F72" s="7"/>
      <c r="G72" s="7">
        <v>2.6</v>
      </c>
      <c r="H72" s="7">
        <v>16</v>
      </c>
      <c r="I72" s="7">
        <v>0.04</v>
      </c>
      <c r="J72" s="7">
        <v>4</v>
      </c>
      <c r="K72" s="7"/>
      <c r="L72" s="7">
        <v>0.08</v>
      </c>
      <c r="M72" s="7">
        <v>8</v>
      </c>
      <c r="N72" s="7">
        <v>25</v>
      </c>
      <c r="O72" s="7">
        <v>8</v>
      </c>
      <c r="P72" s="7"/>
    </row>
    <row r="73" spans="1:16" ht="11.1" customHeight="1" x14ac:dyDescent="0.2">
      <c r="A73" s="7">
        <v>255</v>
      </c>
      <c r="B73" s="18" t="s">
        <v>69</v>
      </c>
      <c r="C73" s="18"/>
      <c r="D73" s="7">
        <v>100</v>
      </c>
      <c r="E73" s="7">
        <v>12.7</v>
      </c>
      <c r="F73" s="7">
        <v>12</v>
      </c>
      <c r="G73" s="7">
        <v>15.44</v>
      </c>
      <c r="H73" s="7">
        <v>193</v>
      </c>
      <c r="I73" s="7">
        <v>0.11</v>
      </c>
      <c r="J73" s="7">
        <v>1.4</v>
      </c>
      <c r="K73" s="7">
        <v>55</v>
      </c>
      <c r="L73" s="7">
        <v>2.71</v>
      </c>
      <c r="M73" s="7">
        <v>23</v>
      </c>
      <c r="N73" s="7">
        <v>158</v>
      </c>
      <c r="O73" s="7">
        <v>25</v>
      </c>
      <c r="P73" s="7">
        <v>2</v>
      </c>
    </row>
    <row r="74" spans="1:16" ht="11.1" customHeight="1" x14ac:dyDescent="0.2">
      <c r="A74" s="7">
        <v>995</v>
      </c>
      <c r="B74" s="18" t="s">
        <v>34</v>
      </c>
      <c r="C74" s="18"/>
      <c r="D74" s="7">
        <v>180</v>
      </c>
      <c r="E74" s="7">
        <v>3.97</v>
      </c>
      <c r="F74" s="7">
        <v>7</v>
      </c>
      <c r="G74" s="7">
        <v>26.61</v>
      </c>
      <c r="H74" s="7">
        <v>186</v>
      </c>
      <c r="I74" s="7">
        <v>0.2</v>
      </c>
      <c r="J74" s="7">
        <v>31.26</v>
      </c>
      <c r="K74" s="7">
        <v>36</v>
      </c>
      <c r="L74" s="7">
        <v>0.23</v>
      </c>
      <c r="M74" s="7">
        <v>57</v>
      </c>
      <c r="N74" s="7">
        <v>119</v>
      </c>
      <c r="O74" s="7">
        <v>40</v>
      </c>
      <c r="P74" s="7">
        <v>1</v>
      </c>
    </row>
    <row r="75" spans="1:16" ht="11.1" customHeight="1" x14ac:dyDescent="0.2">
      <c r="A75" s="8">
        <v>1188</v>
      </c>
      <c r="B75" s="18" t="s">
        <v>28</v>
      </c>
      <c r="C75" s="18"/>
      <c r="D75" s="7">
        <v>200</v>
      </c>
      <c r="E75" s="7"/>
      <c r="F75" s="7"/>
      <c r="G75" s="7">
        <v>15.97</v>
      </c>
      <c r="H75" s="7">
        <v>63.8</v>
      </c>
      <c r="I75" s="7"/>
      <c r="J75" s="7"/>
      <c r="K75" s="7"/>
      <c r="L75" s="7"/>
      <c r="M75" s="7"/>
      <c r="N75" s="7"/>
      <c r="O75" s="7"/>
      <c r="P75" s="7"/>
    </row>
    <row r="76" spans="1:16" ht="11.1" customHeight="1" x14ac:dyDescent="0.2">
      <c r="A76" s="7">
        <v>897</v>
      </c>
      <c r="B76" s="18" t="s">
        <v>37</v>
      </c>
      <c r="C76" s="18"/>
      <c r="D76" s="7">
        <v>30</v>
      </c>
      <c r="E76" s="7">
        <v>2.68</v>
      </c>
      <c r="F76" s="7">
        <v>1</v>
      </c>
      <c r="G76" s="7">
        <v>10.88</v>
      </c>
      <c r="H76" s="7">
        <v>68.5</v>
      </c>
      <c r="I76" s="7">
        <v>0.03</v>
      </c>
      <c r="J76" s="7"/>
      <c r="K76" s="7"/>
      <c r="L76" s="7">
        <v>0.28000000000000003</v>
      </c>
      <c r="M76" s="7">
        <v>5</v>
      </c>
      <c r="N76" s="7">
        <v>16</v>
      </c>
      <c r="O76" s="7">
        <v>4</v>
      </c>
      <c r="P76" s="7"/>
    </row>
    <row r="77" spans="1:16" ht="11.1" customHeight="1" x14ac:dyDescent="0.2">
      <c r="A77" s="8">
        <v>1148</v>
      </c>
      <c r="B77" s="18" t="s">
        <v>44</v>
      </c>
      <c r="C77" s="18"/>
      <c r="D77" s="7">
        <v>30</v>
      </c>
      <c r="E77" s="7">
        <v>2.13</v>
      </c>
      <c r="F77" s="7">
        <v>1</v>
      </c>
      <c r="G77" s="7">
        <v>12.13</v>
      </c>
      <c r="H77" s="7">
        <v>64.8</v>
      </c>
      <c r="I77" s="7">
        <v>0.05</v>
      </c>
      <c r="J77" s="7"/>
      <c r="K77" s="7"/>
      <c r="L77" s="7">
        <v>0.35</v>
      </c>
      <c r="M77" s="7">
        <v>9</v>
      </c>
      <c r="N77" s="7">
        <v>40</v>
      </c>
      <c r="O77" s="7">
        <v>12</v>
      </c>
      <c r="P77" s="7">
        <v>1</v>
      </c>
    </row>
    <row r="78" spans="1:16" ht="11.1" customHeight="1" x14ac:dyDescent="0.2">
      <c r="A78" s="29" t="s">
        <v>30</v>
      </c>
      <c r="B78" s="29"/>
      <c r="C78" s="29"/>
      <c r="D78" s="29"/>
      <c r="E78" s="7">
        <f>SUM(E72:E77)</f>
        <v>22.72</v>
      </c>
      <c r="F78" s="7">
        <f t="shared" ref="F78:P78" si="8">SUM(F72:F77)</f>
        <v>21</v>
      </c>
      <c r="G78" s="7">
        <f t="shared" si="8"/>
        <v>83.63</v>
      </c>
      <c r="H78" s="7">
        <f t="shared" si="8"/>
        <v>592.09999999999991</v>
      </c>
      <c r="I78" s="7">
        <f t="shared" si="8"/>
        <v>0.43</v>
      </c>
      <c r="J78" s="7">
        <f t="shared" si="8"/>
        <v>36.660000000000004</v>
      </c>
      <c r="K78" s="7">
        <f t="shared" si="8"/>
        <v>91</v>
      </c>
      <c r="L78" s="7">
        <f t="shared" si="8"/>
        <v>3.65</v>
      </c>
      <c r="M78" s="7">
        <f t="shared" si="8"/>
        <v>102</v>
      </c>
      <c r="N78" s="7">
        <f t="shared" si="8"/>
        <v>358</v>
      </c>
      <c r="O78" s="7">
        <f t="shared" si="8"/>
        <v>89</v>
      </c>
      <c r="P78" s="7">
        <f t="shared" si="8"/>
        <v>4</v>
      </c>
    </row>
    <row r="79" spans="1:16" s="1" customFormat="1" ht="11.1" customHeight="1" x14ac:dyDescent="0.2">
      <c r="A79" s="29" t="s">
        <v>39</v>
      </c>
      <c r="B79" s="29"/>
      <c r="C79" s="29"/>
      <c r="D79" s="29"/>
      <c r="E79" s="7">
        <f>E78</f>
        <v>22.72</v>
      </c>
      <c r="F79" s="7">
        <f t="shared" ref="F79:P79" si="9">F78</f>
        <v>21</v>
      </c>
      <c r="G79" s="7">
        <f t="shared" si="9"/>
        <v>83.63</v>
      </c>
      <c r="H79" s="7">
        <f t="shared" si="9"/>
        <v>592.09999999999991</v>
      </c>
      <c r="I79" s="7">
        <f t="shared" si="9"/>
        <v>0.43</v>
      </c>
      <c r="J79" s="7">
        <f t="shared" si="9"/>
        <v>36.660000000000004</v>
      </c>
      <c r="K79" s="7">
        <f t="shared" si="9"/>
        <v>91</v>
      </c>
      <c r="L79" s="7">
        <f t="shared" si="9"/>
        <v>3.65</v>
      </c>
      <c r="M79" s="7">
        <f t="shared" si="9"/>
        <v>102</v>
      </c>
      <c r="N79" s="7">
        <f t="shared" si="9"/>
        <v>358</v>
      </c>
      <c r="O79" s="7">
        <f t="shared" si="9"/>
        <v>89</v>
      </c>
      <c r="P79" s="7">
        <f t="shared" si="9"/>
        <v>4</v>
      </c>
    </row>
    <row r="80" spans="1:16" ht="11.1" customHeight="1" x14ac:dyDescent="0.2">
      <c r="K80" s="30"/>
      <c r="L80" s="30"/>
      <c r="M80" s="30"/>
      <c r="N80" s="30"/>
      <c r="O80" s="30"/>
      <c r="P80" s="30"/>
    </row>
    <row r="81" spans="1:16" ht="11.1" customHeight="1" x14ac:dyDescent="0.2">
      <c r="A81" s="31" t="s">
        <v>73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1:16" ht="11.1" customHeight="1" x14ac:dyDescent="0.2">
      <c r="A82" s="14" t="s">
        <v>118</v>
      </c>
      <c r="E82" s="4" t="s">
        <v>1</v>
      </c>
      <c r="F82" s="22" t="s">
        <v>74</v>
      </c>
      <c r="G82" s="32"/>
      <c r="H82" s="32"/>
      <c r="I82" s="21" t="s">
        <v>3</v>
      </c>
      <c r="J82" s="21"/>
      <c r="K82" s="33" t="s">
        <v>4</v>
      </c>
      <c r="L82" s="33"/>
      <c r="M82" s="33"/>
      <c r="N82" s="33"/>
      <c r="O82" s="33"/>
      <c r="P82" s="33"/>
    </row>
    <row r="83" spans="1:16" ht="11.1" customHeight="1" x14ac:dyDescent="0.2">
      <c r="D83" s="21" t="s">
        <v>5</v>
      </c>
      <c r="E83" s="21"/>
      <c r="F83" s="1">
        <v>1</v>
      </c>
      <c r="I83" s="21" t="s">
        <v>7</v>
      </c>
      <c r="J83" s="21"/>
      <c r="K83" s="22" t="s">
        <v>127</v>
      </c>
      <c r="L83" s="22"/>
      <c r="M83" s="22"/>
      <c r="N83" s="22"/>
      <c r="O83" s="22"/>
      <c r="P83" s="22"/>
    </row>
    <row r="84" spans="1:16" ht="21.95" customHeight="1" x14ac:dyDescent="0.2">
      <c r="A84" s="23" t="s">
        <v>8</v>
      </c>
      <c r="B84" s="23" t="s">
        <v>9</v>
      </c>
      <c r="C84" s="23"/>
      <c r="D84" s="23" t="s">
        <v>10</v>
      </c>
      <c r="E84" s="27" t="s">
        <v>11</v>
      </c>
      <c r="F84" s="27"/>
      <c r="G84" s="27"/>
      <c r="H84" s="23" t="s">
        <v>12</v>
      </c>
      <c r="I84" s="27" t="s">
        <v>13</v>
      </c>
      <c r="J84" s="27"/>
      <c r="K84" s="27"/>
      <c r="L84" s="27"/>
      <c r="M84" s="27" t="s">
        <v>14</v>
      </c>
      <c r="N84" s="27"/>
      <c r="O84" s="27"/>
      <c r="P84" s="27"/>
    </row>
    <row r="85" spans="1:16" ht="21.95" customHeight="1" x14ac:dyDescent="0.2">
      <c r="A85" s="24"/>
      <c r="B85" s="25"/>
      <c r="C85" s="26"/>
      <c r="D85" s="24"/>
      <c r="E85" s="5" t="s">
        <v>15</v>
      </c>
      <c r="F85" s="5" t="s">
        <v>16</v>
      </c>
      <c r="G85" s="5" t="s">
        <v>17</v>
      </c>
      <c r="H85" s="24"/>
      <c r="I85" s="5" t="s">
        <v>18</v>
      </c>
      <c r="J85" s="5" t="s">
        <v>19</v>
      </c>
      <c r="K85" s="5" t="s">
        <v>20</v>
      </c>
      <c r="L85" s="5" t="s">
        <v>21</v>
      </c>
      <c r="M85" s="5" t="s">
        <v>22</v>
      </c>
      <c r="N85" s="5" t="s">
        <v>23</v>
      </c>
      <c r="O85" s="5" t="s">
        <v>24</v>
      </c>
      <c r="P85" s="5" t="s">
        <v>25</v>
      </c>
    </row>
    <row r="86" spans="1:16" ht="11.1" customHeight="1" x14ac:dyDescent="0.2">
      <c r="A86" s="6">
        <v>1</v>
      </c>
      <c r="B86" s="19">
        <v>2</v>
      </c>
      <c r="C86" s="19"/>
      <c r="D86" s="6">
        <v>3</v>
      </c>
      <c r="E86" s="6">
        <v>4</v>
      </c>
      <c r="F86" s="6">
        <v>5</v>
      </c>
      <c r="G86" s="6">
        <v>6</v>
      </c>
      <c r="H86" s="6">
        <v>7</v>
      </c>
      <c r="I86" s="6">
        <v>8</v>
      </c>
      <c r="J86" s="6">
        <v>9</v>
      </c>
      <c r="K86" s="6">
        <v>10</v>
      </c>
      <c r="L86" s="6">
        <v>11</v>
      </c>
      <c r="M86" s="6">
        <v>12</v>
      </c>
      <c r="N86" s="6">
        <v>13</v>
      </c>
      <c r="O86" s="6">
        <v>14</v>
      </c>
      <c r="P86" s="6">
        <v>15</v>
      </c>
    </row>
    <row r="87" spans="1:16" ht="11.1" customHeight="1" x14ac:dyDescent="0.2">
      <c r="A87" s="20" t="s">
        <v>26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6" ht="21.95" customHeight="1" x14ac:dyDescent="0.2">
      <c r="A88" s="10">
        <v>812</v>
      </c>
      <c r="B88" s="17" t="s">
        <v>131</v>
      </c>
      <c r="C88" s="17"/>
      <c r="D88" s="10">
        <v>30</v>
      </c>
      <c r="E88" s="10">
        <v>0.62</v>
      </c>
      <c r="F88" s="10">
        <v>2</v>
      </c>
      <c r="G88" s="10">
        <v>3.72</v>
      </c>
      <c r="H88" s="10">
        <v>34.799999999999997</v>
      </c>
      <c r="I88" s="10">
        <v>0.01</v>
      </c>
      <c r="J88" s="10">
        <v>1.34</v>
      </c>
      <c r="K88" s="10">
        <v>1</v>
      </c>
      <c r="L88" s="10">
        <v>0.8</v>
      </c>
      <c r="M88" s="10">
        <v>12</v>
      </c>
      <c r="N88" s="10">
        <v>11</v>
      </c>
      <c r="O88" s="10">
        <v>4</v>
      </c>
      <c r="P88" s="10"/>
    </row>
    <row r="89" spans="1:16" ht="21.95" customHeight="1" x14ac:dyDescent="0.2">
      <c r="A89" s="7">
        <v>334</v>
      </c>
      <c r="B89" s="18" t="s">
        <v>75</v>
      </c>
      <c r="C89" s="18"/>
      <c r="D89" s="7">
        <v>250</v>
      </c>
      <c r="E89" s="7">
        <v>14.5</v>
      </c>
      <c r="F89" s="7">
        <v>12</v>
      </c>
      <c r="G89" s="7">
        <v>32.799999999999997</v>
      </c>
      <c r="H89" s="7">
        <v>297.89999999999998</v>
      </c>
      <c r="I89" s="7">
        <v>0.15</v>
      </c>
      <c r="J89" s="7">
        <v>0.14000000000000001</v>
      </c>
      <c r="K89" s="7">
        <v>48</v>
      </c>
      <c r="L89" s="7">
        <v>13.96</v>
      </c>
      <c r="M89" s="7">
        <v>196</v>
      </c>
      <c r="N89" s="7">
        <v>196</v>
      </c>
      <c r="O89" s="7">
        <v>22</v>
      </c>
      <c r="P89" s="7">
        <v>2</v>
      </c>
    </row>
    <row r="90" spans="1:16" ht="11.1" customHeight="1" x14ac:dyDescent="0.2">
      <c r="A90" s="7">
        <v>919</v>
      </c>
      <c r="B90" s="18" t="s">
        <v>76</v>
      </c>
      <c r="C90" s="18"/>
      <c r="D90" s="7">
        <v>200</v>
      </c>
      <c r="E90" s="7">
        <v>2.4500000000000002</v>
      </c>
      <c r="F90" s="7">
        <v>3</v>
      </c>
      <c r="G90" s="7">
        <v>7.4509999999999996</v>
      </c>
      <c r="H90" s="7">
        <v>67</v>
      </c>
      <c r="I90" s="7">
        <v>0.04</v>
      </c>
      <c r="J90" s="7">
        <v>1.3</v>
      </c>
      <c r="K90" s="7">
        <v>20</v>
      </c>
      <c r="L90" s="7">
        <v>0.01</v>
      </c>
      <c r="M90" s="7">
        <v>126</v>
      </c>
      <c r="N90" s="7">
        <v>116</v>
      </c>
      <c r="O90" s="7">
        <v>31</v>
      </c>
      <c r="P90" s="7">
        <v>1</v>
      </c>
    </row>
    <row r="91" spans="1:16" ht="11.1" customHeight="1" x14ac:dyDescent="0.2">
      <c r="A91" s="7">
        <v>693</v>
      </c>
      <c r="B91" s="18" t="s">
        <v>29</v>
      </c>
      <c r="C91" s="18"/>
      <c r="D91" s="7">
        <v>30</v>
      </c>
      <c r="E91" s="7">
        <v>2.25</v>
      </c>
      <c r="F91" s="7">
        <v>1</v>
      </c>
      <c r="G91" s="7">
        <v>15.42</v>
      </c>
      <c r="H91" s="7">
        <v>78.599999999999994</v>
      </c>
      <c r="I91" s="7">
        <v>0.04</v>
      </c>
      <c r="J91" s="7"/>
      <c r="K91" s="7"/>
      <c r="L91" s="7">
        <v>1.17</v>
      </c>
      <c r="M91" s="7">
        <v>6</v>
      </c>
      <c r="N91" s="7">
        <v>22</v>
      </c>
      <c r="O91" s="7">
        <v>4</v>
      </c>
      <c r="P91" s="7"/>
    </row>
    <row r="92" spans="1:16" ht="11.1" customHeight="1" x14ac:dyDescent="0.2">
      <c r="A92" s="7">
        <v>976.03</v>
      </c>
      <c r="B92" s="18" t="s">
        <v>106</v>
      </c>
      <c r="C92" s="18"/>
      <c r="D92" s="7">
        <v>150</v>
      </c>
      <c r="E92" s="7">
        <v>0.6</v>
      </c>
      <c r="F92" s="7">
        <v>1</v>
      </c>
      <c r="G92" s="7">
        <v>14.7</v>
      </c>
      <c r="H92" s="7">
        <v>70.5</v>
      </c>
      <c r="I92" s="7">
        <v>0.05</v>
      </c>
      <c r="J92" s="7">
        <v>15</v>
      </c>
      <c r="K92" s="7"/>
      <c r="L92" s="7">
        <v>0.3</v>
      </c>
      <c r="M92" s="7">
        <v>24</v>
      </c>
      <c r="N92" s="7">
        <v>17</v>
      </c>
      <c r="O92" s="7">
        <v>14</v>
      </c>
      <c r="P92" s="7">
        <v>3</v>
      </c>
    </row>
    <row r="93" spans="1:16" ht="11.1" customHeight="1" x14ac:dyDescent="0.2">
      <c r="A93" s="29" t="s">
        <v>30</v>
      </c>
      <c r="B93" s="29"/>
      <c r="C93" s="29"/>
      <c r="D93" s="29"/>
      <c r="E93" s="7">
        <f>SUM(E88:E92)</f>
        <v>20.420000000000002</v>
      </c>
      <c r="F93" s="7">
        <f t="shared" ref="F93:P93" si="10">SUM(F88:F92)</f>
        <v>19</v>
      </c>
      <c r="G93" s="7">
        <f t="shared" si="10"/>
        <v>74.090999999999994</v>
      </c>
      <c r="H93" s="7">
        <f t="shared" si="10"/>
        <v>548.79999999999995</v>
      </c>
      <c r="I93" s="7">
        <f t="shared" si="10"/>
        <v>0.29000000000000004</v>
      </c>
      <c r="J93" s="7">
        <f t="shared" si="10"/>
        <v>17.78</v>
      </c>
      <c r="K93" s="7">
        <f t="shared" si="10"/>
        <v>69</v>
      </c>
      <c r="L93" s="7">
        <f t="shared" si="10"/>
        <v>16.240000000000002</v>
      </c>
      <c r="M93" s="7">
        <f t="shared" si="10"/>
        <v>364</v>
      </c>
      <c r="N93" s="7">
        <f t="shared" si="10"/>
        <v>362</v>
      </c>
      <c r="O93" s="7">
        <f t="shared" si="10"/>
        <v>75</v>
      </c>
      <c r="P93" s="7">
        <f t="shared" si="10"/>
        <v>6</v>
      </c>
    </row>
    <row r="94" spans="1:16" s="1" customFormat="1" ht="11.1" customHeight="1" x14ac:dyDescent="0.2">
      <c r="A94" s="29" t="s">
        <v>39</v>
      </c>
      <c r="B94" s="29"/>
      <c r="C94" s="29"/>
      <c r="D94" s="29"/>
      <c r="E94" s="7">
        <f>E93</f>
        <v>20.420000000000002</v>
      </c>
      <c r="F94" s="7">
        <f t="shared" ref="F94:P94" si="11">F93</f>
        <v>19</v>
      </c>
      <c r="G94" s="7">
        <f t="shared" si="11"/>
        <v>74.090999999999994</v>
      </c>
      <c r="H94" s="7">
        <f t="shared" si="11"/>
        <v>548.79999999999995</v>
      </c>
      <c r="I94" s="7">
        <f t="shared" si="11"/>
        <v>0.29000000000000004</v>
      </c>
      <c r="J94" s="7">
        <f t="shared" si="11"/>
        <v>17.78</v>
      </c>
      <c r="K94" s="7">
        <f t="shared" si="11"/>
        <v>69</v>
      </c>
      <c r="L94" s="7">
        <f t="shared" si="11"/>
        <v>16.240000000000002</v>
      </c>
      <c r="M94" s="7">
        <f t="shared" si="11"/>
        <v>364</v>
      </c>
      <c r="N94" s="7">
        <f t="shared" si="11"/>
        <v>362</v>
      </c>
      <c r="O94" s="7">
        <f t="shared" si="11"/>
        <v>75</v>
      </c>
      <c r="P94" s="7">
        <f t="shared" si="11"/>
        <v>6</v>
      </c>
    </row>
    <row r="95" spans="1:16" ht="11.1" customHeight="1" x14ac:dyDescent="0.2">
      <c r="K95" s="30"/>
      <c r="L95" s="30"/>
      <c r="M95" s="30"/>
      <c r="N95" s="30"/>
      <c r="O95" s="30"/>
      <c r="P95" s="30"/>
    </row>
    <row r="96" spans="1:16" ht="11.1" customHeight="1" x14ac:dyDescent="0.2">
      <c r="A96" s="31" t="s">
        <v>79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1:16" ht="11.1" customHeight="1" x14ac:dyDescent="0.2">
      <c r="A97" s="14" t="s">
        <v>118</v>
      </c>
      <c r="E97" s="4" t="s">
        <v>1</v>
      </c>
      <c r="F97" s="22" t="s">
        <v>2</v>
      </c>
      <c r="G97" s="32"/>
      <c r="H97" s="32"/>
      <c r="I97" s="21" t="s">
        <v>3</v>
      </c>
      <c r="J97" s="21"/>
      <c r="K97" s="33" t="s">
        <v>4</v>
      </c>
      <c r="L97" s="33"/>
      <c r="M97" s="33"/>
      <c r="N97" s="33"/>
      <c r="O97" s="33"/>
      <c r="P97" s="33"/>
    </row>
    <row r="98" spans="1:16" ht="11.1" customHeight="1" x14ac:dyDescent="0.2">
      <c r="D98" s="21" t="s">
        <v>5</v>
      </c>
      <c r="E98" s="21"/>
      <c r="F98" s="1">
        <v>2</v>
      </c>
      <c r="I98" s="21" t="s">
        <v>7</v>
      </c>
      <c r="J98" s="21"/>
      <c r="K98" s="22" t="s">
        <v>127</v>
      </c>
      <c r="L98" s="22"/>
      <c r="M98" s="22"/>
      <c r="N98" s="22"/>
      <c r="O98" s="22"/>
      <c r="P98" s="22"/>
    </row>
    <row r="99" spans="1:16" ht="21.95" customHeight="1" x14ac:dyDescent="0.2">
      <c r="A99" s="23" t="s">
        <v>8</v>
      </c>
      <c r="B99" s="23" t="s">
        <v>9</v>
      </c>
      <c r="C99" s="23"/>
      <c r="D99" s="23" t="s">
        <v>10</v>
      </c>
      <c r="E99" s="27" t="s">
        <v>11</v>
      </c>
      <c r="F99" s="27"/>
      <c r="G99" s="27"/>
      <c r="H99" s="23" t="s">
        <v>12</v>
      </c>
      <c r="I99" s="27" t="s">
        <v>13</v>
      </c>
      <c r="J99" s="27"/>
      <c r="K99" s="27"/>
      <c r="L99" s="27"/>
      <c r="M99" s="27" t="s">
        <v>14</v>
      </c>
      <c r="N99" s="27"/>
      <c r="O99" s="27"/>
      <c r="P99" s="27"/>
    </row>
    <row r="100" spans="1:16" ht="21.95" customHeight="1" x14ac:dyDescent="0.2">
      <c r="A100" s="24"/>
      <c r="B100" s="25"/>
      <c r="C100" s="26"/>
      <c r="D100" s="24"/>
      <c r="E100" s="5" t="s">
        <v>15</v>
      </c>
      <c r="F100" s="5" t="s">
        <v>16</v>
      </c>
      <c r="G100" s="5" t="s">
        <v>17</v>
      </c>
      <c r="H100" s="24"/>
      <c r="I100" s="5" t="s">
        <v>18</v>
      </c>
      <c r="J100" s="5" t="s">
        <v>19</v>
      </c>
      <c r="K100" s="5" t="s">
        <v>20</v>
      </c>
      <c r="L100" s="5" t="s">
        <v>21</v>
      </c>
      <c r="M100" s="5" t="s">
        <v>22</v>
      </c>
      <c r="N100" s="5" t="s">
        <v>23</v>
      </c>
      <c r="O100" s="5" t="s">
        <v>24</v>
      </c>
      <c r="P100" s="5" t="s">
        <v>25</v>
      </c>
    </row>
    <row r="101" spans="1:16" ht="11.1" customHeight="1" x14ac:dyDescent="0.2">
      <c r="A101" s="6">
        <v>1</v>
      </c>
      <c r="B101" s="19">
        <v>2</v>
      </c>
      <c r="C101" s="19"/>
      <c r="D101" s="6">
        <v>3</v>
      </c>
      <c r="E101" s="6">
        <v>4</v>
      </c>
      <c r="F101" s="6">
        <v>5</v>
      </c>
      <c r="G101" s="6">
        <v>6</v>
      </c>
      <c r="H101" s="6">
        <v>7</v>
      </c>
      <c r="I101" s="6">
        <v>8</v>
      </c>
      <c r="J101" s="6">
        <v>9</v>
      </c>
      <c r="K101" s="6">
        <v>10</v>
      </c>
      <c r="L101" s="6">
        <v>11</v>
      </c>
      <c r="M101" s="6">
        <v>12</v>
      </c>
      <c r="N101" s="6">
        <v>13</v>
      </c>
      <c r="O101" s="6">
        <v>14</v>
      </c>
      <c r="P101" s="6">
        <v>15</v>
      </c>
    </row>
    <row r="102" spans="1:16" ht="11.1" customHeight="1" x14ac:dyDescent="0.2">
      <c r="A102" s="20" t="s">
        <v>26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1:16" ht="21.95" customHeight="1" x14ac:dyDescent="0.2">
      <c r="A103" s="8">
        <v>1139</v>
      </c>
      <c r="B103" s="18" t="s">
        <v>80</v>
      </c>
      <c r="C103" s="18"/>
      <c r="D103" s="7">
        <v>200</v>
      </c>
      <c r="E103" s="7">
        <v>5</v>
      </c>
      <c r="F103" s="7">
        <v>9</v>
      </c>
      <c r="G103" s="7">
        <v>38.049999999999997</v>
      </c>
      <c r="H103" s="7">
        <v>212.6</v>
      </c>
      <c r="I103" s="7">
        <v>0.12</v>
      </c>
      <c r="J103" s="7"/>
      <c r="K103" s="7">
        <v>22</v>
      </c>
      <c r="L103" s="7">
        <v>0.21</v>
      </c>
      <c r="M103" s="7">
        <v>9</v>
      </c>
      <c r="N103" s="7">
        <v>91</v>
      </c>
      <c r="O103" s="7">
        <v>31</v>
      </c>
      <c r="P103" s="7">
        <v>1</v>
      </c>
    </row>
    <row r="104" spans="1:16" ht="11.1" customHeight="1" x14ac:dyDescent="0.2">
      <c r="A104" s="7">
        <v>97</v>
      </c>
      <c r="B104" s="18" t="s">
        <v>81</v>
      </c>
      <c r="C104" s="18"/>
      <c r="D104" s="7">
        <v>15</v>
      </c>
      <c r="E104" s="7">
        <v>4.04</v>
      </c>
      <c r="F104" s="7">
        <v>4</v>
      </c>
      <c r="G104" s="7"/>
      <c r="H104" s="7">
        <v>54.5</v>
      </c>
      <c r="I104" s="7"/>
      <c r="J104" s="7">
        <v>0.14000000000000001</v>
      </c>
      <c r="K104" s="7">
        <v>15</v>
      </c>
      <c r="L104" s="7">
        <v>0.03</v>
      </c>
      <c r="M104" s="7">
        <v>162</v>
      </c>
      <c r="N104" s="7">
        <v>117</v>
      </c>
      <c r="O104" s="7">
        <v>8</v>
      </c>
      <c r="P104" s="7"/>
    </row>
    <row r="105" spans="1:16" ht="11.1" customHeight="1" x14ac:dyDescent="0.2">
      <c r="A105" s="7">
        <v>693</v>
      </c>
      <c r="B105" s="18" t="s">
        <v>29</v>
      </c>
      <c r="C105" s="18"/>
      <c r="D105" s="7">
        <v>30</v>
      </c>
      <c r="E105" s="7">
        <v>2.25</v>
      </c>
      <c r="F105" s="7">
        <v>1</v>
      </c>
      <c r="G105" s="7">
        <v>15.42</v>
      </c>
      <c r="H105" s="7">
        <v>78.599999999999994</v>
      </c>
      <c r="I105" s="7">
        <v>0.04</v>
      </c>
      <c r="J105" s="7"/>
      <c r="K105" s="7"/>
      <c r="L105" s="7">
        <v>1.17</v>
      </c>
      <c r="M105" s="7">
        <v>6</v>
      </c>
      <c r="N105" s="7">
        <v>22</v>
      </c>
      <c r="O105" s="7">
        <v>4</v>
      </c>
      <c r="P105" s="7"/>
    </row>
    <row r="106" spans="1:16" ht="11.1" customHeight="1" x14ac:dyDescent="0.2">
      <c r="A106" s="12">
        <v>14539.89</v>
      </c>
      <c r="B106" s="18" t="s">
        <v>82</v>
      </c>
      <c r="C106" s="18"/>
      <c r="D106" s="7">
        <v>200</v>
      </c>
      <c r="E106" s="7">
        <v>7.0419999999999998</v>
      </c>
      <c r="F106" s="7">
        <v>3.948</v>
      </c>
      <c r="G106" s="7">
        <v>14.047000000000001</v>
      </c>
      <c r="H106" s="7">
        <v>104</v>
      </c>
      <c r="I106" s="7">
        <v>0.08</v>
      </c>
      <c r="J106" s="7">
        <v>1.72</v>
      </c>
      <c r="K106" s="7">
        <v>42</v>
      </c>
      <c r="L106" s="7">
        <v>0.16</v>
      </c>
      <c r="M106" s="7">
        <v>304</v>
      </c>
      <c r="N106" s="7">
        <v>303</v>
      </c>
      <c r="O106" s="7">
        <v>94</v>
      </c>
      <c r="P106" s="7">
        <v>3</v>
      </c>
    </row>
    <row r="107" spans="1:16" ht="11.1" customHeight="1" x14ac:dyDescent="0.2">
      <c r="A107" s="7">
        <v>976.03</v>
      </c>
      <c r="B107" s="18" t="s">
        <v>106</v>
      </c>
      <c r="C107" s="18"/>
      <c r="D107" s="7">
        <v>150</v>
      </c>
      <c r="E107" s="7">
        <v>0.6</v>
      </c>
      <c r="F107" s="7">
        <v>1</v>
      </c>
      <c r="G107" s="7">
        <v>14.7</v>
      </c>
      <c r="H107" s="7">
        <v>70.5</v>
      </c>
      <c r="I107" s="7">
        <v>0.05</v>
      </c>
      <c r="J107" s="7">
        <v>15</v>
      </c>
      <c r="K107" s="7"/>
      <c r="L107" s="7">
        <v>0.3</v>
      </c>
      <c r="M107" s="7">
        <v>24</v>
      </c>
      <c r="N107" s="7">
        <v>17</v>
      </c>
      <c r="O107" s="7">
        <v>14</v>
      </c>
      <c r="P107" s="7">
        <v>3</v>
      </c>
    </row>
    <row r="108" spans="1:16" ht="11.1" customHeight="1" x14ac:dyDescent="0.2">
      <c r="A108" s="29" t="s">
        <v>30</v>
      </c>
      <c r="B108" s="29"/>
      <c r="C108" s="29"/>
      <c r="D108" s="29"/>
      <c r="E108" s="7">
        <f>SUM(E103:E107)</f>
        <v>18.932000000000002</v>
      </c>
      <c r="F108" s="7">
        <f t="shared" ref="F108:P108" si="12">SUM(F103:F107)</f>
        <v>18.948</v>
      </c>
      <c r="G108" s="7">
        <f t="shared" si="12"/>
        <v>82.216999999999999</v>
      </c>
      <c r="H108" s="7">
        <f t="shared" si="12"/>
        <v>520.20000000000005</v>
      </c>
      <c r="I108" s="7">
        <f t="shared" si="12"/>
        <v>0.28999999999999998</v>
      </c>
      <c r="J108" s="7">
        <f t="shared" si="12"/>
        <v>16.86</v>
      </c>
      <c r="K108" s="7">
        <f t="shared" si="12"/>
        <v>79</v>
      </c>
      <c r="L108" s="7">
        <f t="shared" si="12"/>
        <v>1.8699999999999999</v>
      </c>
      <c r="M108" s="7">
        <f t="shared" si="12"/>
        <v>505</v>
      </c>
      <c r="N108" s="7">
        <f t="shared" si="12"/>
        <v>550</v>
      </c>
      <c r="O108" s="7">
        <f t="shared" si="12"/>
        <v>151</v>
      </c>
      <c r="P108" s="7">
        <f t="shared" si="12"/>
        <v>7</v>
      </c>
    </row>
    <row r="109" spans="1:16" s="1" customFormat="1" ht="11.1" customHeight="1" x14ac:dyDescent="0.2">
      <c r="A109" s="29" t="s">
        <v>39</v>
      </c>
      <c r="B109" s="29"/>
      <c r="C109" s="29"/>
      <c r="D109" s="29"/>
      <c r="E109" s="7">
        <f>E108</f>
        <v>18.932000000000002</v>
      </c>
      <c r="F109" s="7">
        <f t="shared" ref="F109:P109" si="13">F108</f>
        <v>18.948</v>
      </c>
      <c r="G109" s="7">
        <f t="shared" si="13"/>
        <v>82.216999999999999</v>
      </c>
      <c r="H109" s="7">
        <f t="shared" si="13"/>
        <v>520.20000000000005</v>
      </c>
      <c r="I109" s="7">
        <f t="shared" si="13"/>
        <v>0.28999999999999998</v>
      </c>
      <c r="J109" s="7">
        <f t="shared" si="13"/>
        <v>16.86</v>
      </c>
      <c r="K109" s="7">
        <f t="shared" si="13"/>
        <v>79</v>
      </c>
      <c r="L109" s="7">
        <f t="shared" si="13"/>
        <v>1.8699999999999999</v>
      </c>
      <c r="M109" s="7">
        <f t="shared" si="13"/>
        <v>505</v>
      </c>
      <c r="N109" s="7">
        <f t="shared" si="13"/>
        <v>550</v>
      </c>
      <c r="O109" s="7">
        <f t="shared" si="13"/>
        <v>151</v>
      </c>
      <c r="P109" s="7">
        <f t="shared" si="13"/>
        <v>7</v>
      </c>
    </row>
    <row r="110" spans="1:16" ht="11.1" customHeight="1" x14ac:dyDescent="0.2">
      <c r="K110" s="30"/>
      <c r="L110" s="30"/>
      <c r="M110" s="30"/>
      <c r="N110" s="30"/>
      <c r="O110" s="30"/>
      <c r="P110" s="30"/>
    </row>
    <row r="111" spans="1:16" ht="11.1" customHeight="1" x14ac:dyDescent="0.2">
      <c r="A111" s="31" t="s">
        <v>83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</row>
    <row r="112" spans="1:16" ht="11.1" customHeight="1" x14ac:dyDescent="0.2">
      <c r="A112" s="14" t="s">
        <v>118</v>
      </c>
      <c r="E112" s="4" t="s">
        <v>1</v>
      </c>
      <c r="F112" s="22" t="s">
        <v>41</v>
      </c>
      <c r="G112" s="32"/>
      <c r="H112" s="32"/>
      <c r="I112" s="21" t="s">
        <v>3</v>
      </c>
      <c r="J112" s="21"/>
      <c r="K112" s="33" t="s">
        <v>4</v>
      </c>
      <c r="L112" s="33"/>
      <c r="M112" s="33"/>
      <c r="N112" s="33"/>
      <c r="O112" s="33"/>
      <c r="P112" s="33"/>
    </row>
    <row r="113" spans="1:16" ht="11.1" customHeight="1" x14ac:dyDescent="0.2">
      <c r="D113" s="21" t="s">
        <v>5</v>
      </c>
      <c r="E113" s="21"/>
      <c r="F113" s="1">
        <v>2</v>
      </c>
      <c r="I113" s="21" t="s">
        <v>7</v>
      </c>
      <c r="J113" s="21"/>
      <c r="K113" s="22" t="s">
        <v>127</v>
      </c>
      <c r="L113" s="22"/>
      <c r="M113" s="22"/>
      <c r="N113" s="22"/>
      <c r="O113" s="22"/>
      <c r="P113" s="22"/>
    </row>
    <row r="114" spans="1:16" ht="21.95" customHeight="1" x14ac:dyDescent="0.2">
      <c r="A114" s="23" t="s">
        <v>8</v>
      </c>
      <c r="B114" s="23" t="s">
        <v>9</v>
      </c>
      <c r="C114" s="23"/>
      <c r="D114" s="23" t="s">
        <v>10</v>
      </c>
      <c r="E114" s="27" t="s">
        <v>11</v>
      </c>
      <c r="F114" s="27"/>
      <c r="G114" s="27"/>
      <c r="H114" s="23" t="s">
        <v>12</v>
      </c>
      <c r="I114" s="27" t="s">
        <v>13</v>
      </c>
      <c r="J114" s="27"/>
      <c r="K114" s="27"/>
      <c r="L114" s="27"/>
      <c r="M114" s="27" t="s">
        <v>14</v>
      </c>
      <c r="N114" s="27"/>
      <c r="O114" s="27"/>
      <c r="P114" s="27"/>
    </row>
    <row r="115" spans="1:16" ht="21.95" customHeight="1" x14ac:dyDescent="0.2">
      <c r="A115" s="24"/>
      <c r="B115" s="25"/>
      <c r="C115" s="26"/>
      <c r="D115" s="24"/>
      <c r="E115" s="5" t="s">
        <v>15</v>
      </c>
      <c r="F115" s="5" t="s">
        <v>16</v>
      </c>
      <c r="G115" s="5" t="s">
        <v>17</v>
      </c>
      <c r="H115" s="24"/>
      <c r="I115" s="5" t="s">
        <v>18</v>
      </c>
      <c r="J115" s="5" t="s">
        <v>19</v>
      </c>
      <c r="K115" s="5" t="s">
        <v>20</v>
      </c>
      <c r="L115" s="5" t="s">
        <v>21</v>
      </c>
      <c r="M115" s="5" t="s">
        <v>22</v>
      </c>
      <c r="N115" s="5" t="s">
        <v>23</v>
      </c>
      <c r="O115" s="5" t="s">
        <v>24</v>
      </c>
      <c r="P115" s="5" t="s">
        <v>25</v>
      </c>
    </row>
    <row r="116" spans="1:16" ht="11.1" customHeight="1" x14ac:dyDescent="0.2">
      <c r="A116" s="6">
        <v>1</v>
      </c>
      <c r="B116" s="19">
        <v>2</v>
      </c>
      <c r="C116" s="19"/>
      <c r="D116" s="6">
        <v>3</v>
      </c>
      <c r="E116" s="6">
        <v>4</v>
      </c>
      <c r="F116" s="6">
        <v>5</v>
      </c>
      <c r="G116" s="6">
        <v>6</v>
      </c>
      <c r="H116" s="6">
        <v>7</v>
      </c>
      <c r="I116" s="6">
        <v>8</v>
      </c>
      <c r="J116" s="6">
        <v>9</v>
      </c>
      <c r="K116" s="6">
        <v>10</v>
      </c>
      <c r="L116" s="6">
        <v>11</v>
      </c>
      <c r="M116" s="6">
        <v>12</v>
      </c>
      <c r="N116" s="6">
        <v>13</v>
      </c>
      <c r="O116" s="6">
        <v>14</v>
      </c>
      <c r="P116" s="6">
        <v>15</v>
      </c>
    </row>
    <row r="117" spans="1:16" ht="11.1" customHeight="1" x14ac:dyDescent="0.2">
      <c r="A117" s="20" t="s">
        <v>26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1:16" ht="11.1" customHeight="1" x14ac:dyDescent="0.2">
      <c r="A118" s="7">
        <v>835</v>
      </c>
      <c r="B118" s="18" t="s">
        <v>54</v>
      </c>
      <c r="C118" s="18"/>
      <c r="D118" s="7">
        <v>30</v>
      </c>
      <c r="E118" s="7">
        <v>0.33</v>
      </c>
      <c r="F118" s="7"/>
      <c r="G118" s="7">
        <v>4.13</v>
      </c>
      <c r="H118" s="7">
        <v>37.1</v>
      </c>
      <c r="I118" s="7">
        <v>0.02</v>
      </c>
      <c r="J118" s="7">
        <v>7.5</v>
      </c>
      <c r="K118" s="7"/>
      <c r="L118" s="7">
        <v>0.21</v>
      </c>
      <c r="M118" s="7">
        <v>6</v>
      </c>
      <c r="N118" s="7">
        <v>8</v>
      </c>
      <c r="O118" s="7">
        <v>6</v>
      </c>
      <c r="P118" s="7"/>
    </row>
    <row r="119" spans="1:16" ht="21.95" customHeight="1" x14ac:dyDescent="0.2">
      <c r="A119" s="8">
        <v>1028</v>
      </c>
      <c r="B119" s="18" t="s">
        <v>130</v>
      </c>
      <c r="C119" s="18"/>
      <c r="D119" s="7">
        <v>80</v>
      </c>
      <c r="E119" s="7">
        <v>11.57</v>
      </c>
      <c r="F119" s="7">
        <v>9</v>
      </c>
      <c r="G119" s="7">
        <v>7.22</v>
      </c>
      <c r="H119" s="7">
        <v>240</v>
      </c>
      <c r="I119" s="7">
        <v>0.09</v>
      </c>
      <c r="J119" s="7">
        <v>2.1</v>
      </c>
      <c r="K119" s="7">
        <v>62</v>
      </c>
      <c r="L119" s="7">
        <v>1.96</v>
      </c>
      <c r="M119" s="7">
        <v>22</v>
      </c>
      <c r="N119" s="7">
        <v>163</v>
      </c>
      <c r="O119" s="7">
        <v>23</v>
      </c>
      <c r="P119" s="7">
        <v>2</v>
      </c>
    </row>
    <row r="120" spans="1:16" ht="11.1" customHeight="1" x14ac:dyDescent="0.2">
      <c r="A120" s="7">
        <v>995</v>
      </c>
      <c r="B120" s="18" t="s">
        <v>34</v>
      </c>
      <c r="C120" s="18"/>
      <c r="D120" s="7">
        <v>180</v>
      </c>
      <c r="E120" s="7">
        <v>3.97</v>
      </c>
      <c r="F120" s="7">
        <v>7</v>
      </c>
      <c r="G120" s="7">
        <v>26.61</v>
      </c>
      <c r="H120" s="7">
        <v>186</v>
      </c>
      <c r="I120" s="7">
        <v>0.2</v>
      </c>
      <c r="J120" s="7">
        <v>31.26</v>
      </c>
      <c r="K120" s="7">
        <v>36</v>
      </c>
      <c r="L120" s="7">
        <v>0.23</v>
      </c>
      <c r="M120" s="7">
        <v>57</v>
      </c>
      <c r="N120" s="7">
        <v>119</v>
      </c>
      <c r="O120" s="7">
        <v>40</v>
      </c>
      <c r="P120" s="7">
        <v>1</v>
      </c>
    </row>
    <row r="121" spans="1:16" ht="11.1" customHeight="1" x14ac:dyDescent="0.2">
      <c r="A121" s="7">
        <v>971</v>
      </c>
      <c r="B121" s="18" t="s">
        <v>84</v>
      </c>
      <c r="C121" s="18"/>
      <c r="D121" s="7">
        <v>200</v>
      </c>
      <c r="E121" s="7">
        <v>0.1</v>
      </c>
      <c r="F121" s="7"/>
      <c r="G121" s="7">
        <v>12.97</v>
      </c>
      <c r="H121" s="7">
        <v>59.9</v>
      </c>
      <c r="I121" s="7"/>
      <c r="J121" s="7">
        <v>20</v>
      </c>
      <c r="K121" s="7"/>
      <c r="L121" s="7">
        <v>7.0000000000000007E-2</v>
      </c>
      <c r="M121" s="7">
        <v>4</v>
      </c>
      <c r="N121" s="7">
        <v>3</v>
      </c>
      <c r="O121" s="7">
        <v>3</v>
      </c>
      <c r="P121" s="7"/>
    </row>
    <row r="122" spans="1:16" ht="11.1" customHeight="1" x14ac:dyDescent="0.2">
      <c r="A122" s="8">
        <v>1148</v>
      </c>
      <c r="B122" s="18" t="s">
        <v>44</v>
      </c>
      <c r="C122" s="18"/>
      <c r="D122" s="7">
        <v>30</v>
      </c>
      <c r="E122" s="7">
        <v>2.13</v>
      </c>
      <c r="F122" s="7">
        <v>1</v>
      </c>
      <c r="G122" s="7">
        <v>12.13</v>
      </c>
      <c r="H122" s="7">
        <v>64.8</v>
      </c>
      <c r="I122" s="7">
        <v>0.05</v>
      </c>
      <c r="J122" s="7"/>
      <c r="K122" s="7"/>
      <c r="L122" s="7">
        <v>0.35</v>
      </c>
      <c r="M122" s="7">
        <v>9</v>
      </c>
      <c r="N122" s="7">
        <v>40</v>
      </c>
      <c r="O122" s="7">
        <v>12</v>
      </c>
      <c r="P122" s="7">
        <v>1</v>
      </c>
    </row>
    <row r="123" spans="1:16" ht="11.1" customHeight="1" x14ac:dyDescent="0.2">
      <c r="A123" s="7">
        <v>897</v>
      </c>
      <c r="B123" s="18" t="s">
        <v>37</v>
      </c>
      <c r="C123" s="18"/>
      <c r="D123" s="7">
        <v>30</v>
      </c>
      <c r="E123" s="7">
        <v>2.68</v>
      </c>
      <c r="F123" s="7">
        <v>1</v>
      </c>
      <c r="G123" s="7">
        <v>10.88</v>
      </c>
      <c r="H123" s="7">
        <v>68.5</v>
      </c>
      <c r="I123" s="7">
        <v>0.03</v>
      </c>
      <c r="J123" s="7"/>
      <c r="K123" s="7"/>
      <c r="L123" s="7">
        <v>0.28000000000000003</v>
      </c>
      <c r="M123" s="7">
        <v>5</v>
      </c>
      <c r="N123" s="7">
        <v>16</v>
      </c>
      <c r="O123" s="7">
        <v>4</v>
      </c>
      <c r="P123" s="7"/>
    </row>
    <row r="124" spans="1:16" ht="11.1" customHeight="1" x14ac:dyDescent="0.2">
      <c r="A124" s="29" t="s">
        <v>30</v>
      </c>
      <c r="B124" s="29"/>
      <c r="C124" s="29"/>
      <c r="D124" s="29"/>
      <c r="E124" s="7">
        <f>SUM(E118:E123)</f>
        <v>20.78</v>
      </c>
      <c r="F124" s="7">
        <f t="shared" ref="F124:P124" si="14">SUM(F118:F123)</f>
        <v>18</v>
      </c>
      <c r="G124" s="7">
        <f t="shared" si="14"/>
        <v>73.94</v>
      </c>
      <c r="H124" s="7">
        <f t="shared" si="14"/>
        <v>656.3</v>
      </c>
      <c r="I124" s="7">
        <f t="shared" si="14"/>
        <v>0.39</v>
      </c>
      <c r="J124" s="7">
        <f t="shared" si="14"/>
        <v>60.86</v>
      </c>
      <c r="K124" s="7">
        <f t="shared" si="14"/>
        <v>98</v>
      </c>
      <c r="L124" s="7">
        <f t="shared" si="14"/>
        <v>3.0999999999999996</v>
      </c>
      <c r="M124" s="7">
        <f t="shared" si="14"/>
        <v>103</v>
      </c>
      <c r="N124" s="7">
        <f t="shared" si="14"/>
        <v>349</v>
      </c>
      <c r="O124" s="7">
        <f t="shared" si="14"/>
        <v>88</v>
      </c>
      <c r="P124" s="7">
        <f t="shared" si="14"/>
        <v>4</v>
      </c>
    </row>
    <row r="125" spans="1:16" s="1" customFormat="1" ht="11.1" customHeight="1" x14ac:dyDescent="0.2">
      <c r="A125" s="29" t="s">
        <v>39</v>
      </c>
      <c r="B125" s="29"/>
      <c r="C125" s="29"/>
      <c r="D125" s="29"/>
      <c r="E125" s="7">
        <f>E124</f>
        <v>20.78</v>
      </c>
      <c r="F125" s="7">
        <f t="shared" ref="F125:P125" si="15">F124</f>
        <v>18</v>
      </c>
      <c r="G125" s="7">
        <f t="shared" si="15"/>
        <v>73.94</v>
      </c>
      <c r="H125" s="7">
        <f t="shared" si="15"/>
        <v>656.3</v>
      </c>
      <c r="I125" s="7">
        <f t="shared" si="15"/>
        <v>0.39</v>
      </c>
      <c r="J125" s="7">
        <f t="shared" si="15"/>
        <v>60.86</v>
      </c>
      <c r="K125" s="7">
        <f t="shared" si="15"/>
        <v>98</v>
      </c>
      <c r="L125" s="7">
        <f t="shared" si="15"/>
        <v>3.0999999999999996</v>
      </c>
      <c r="M125" s="7">
        <f t="shared" si="15"/>
        <v>103</v>
      </c>
      <c r="N125" s="7">
        <f t="shared" si="15"/>
        <v>349</v>
      </c>
      <c r="O125" s="7">
        <f t="shared" si="15"/>
        <v>88</v>
      </c>
      <c r="P125" s="7">
        <f t="shared" si="15"/>
        <v>4</v>
      </c>
    </row>
    <row r="126" spans="1:16" ht="11.1" customHeight="1" x14ac:dyDescent="0.2">
      <c r="K126" s="30"/>
      <c r="L126" s="30"/>
      <c r="M126" s="30"/>
      <c r="N126" s="30"/>
      <c r="O126" s="30"/>
      <c r="P126" s="30"/>
    </row>
    <row r="127" spans="1:16" ht="11.1" customHeight="1" x14ac:dyDescent="0.2">
      <c r="A127" s="31" t="s">
        <v>87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</row>
    <row r="128" spans="1:16" ht="11.1" customHeight="1" x14ac:dyDescent="0.2">
      <c r="A128" s="14" t="s">
        <v>118</v>
      </c>
      <c r="E128" s="4" t="s">
        <v>1</v>
      </c>
      <c r="F128" s="22" t="s">
        <v>49</v>
      </c>
      <c r="G128" s="32"/>
      <c r="H128" s="32"/>
      <c r="I128" s="21" t="s">
        <v>3</v>
      </c>
      <c r="J128" s="21"/>
      <c r="K128" s="33" t="s">
        <v>4</v>
      </c>
      <c r="L128" s="33"/>
      <c r="M128" s="33"/>
      <c r="N128" s="33"/>
      <c r="O128" s="33"/>
      <c r="P128" s="33"/>
    </row>
    <row r="129" spans="1:16" ht="11.1" customHeight="1" x14ac:dyDescent="0.2">
      <c r="D129" s="21" t="s">
        <v>5</v>
      </c>
      <c r="E129" s="21"/>
      <c r="F129" s="1">
        <v>2</v>
      </c>
      <c r="I129" s="21" t="s">
        <v>7</v>
      </c>
      <c r="J129" s="21"/>
      <c r="K129" s="22" t="s">
        <v>127</v>
      </c>
      <c r="L129" s="22"/>
      <c r="M129" s="22"/>
      <c r="N129" s="22"/>
      <c r="O129" s="22"/>
      <c r="P129" s="22"/>
    </row>
    <row r="130" spans="1:16" ht="21.95" customHeight="1" x14ac:dyDescent="0.2">
      <c r="A130" s="23" t="s">
        <v>8</v>
      </c>
      <c r="B130" s="23" t="s">
        <v>9</v>
      </c>
      <c r="C130" s="23"/>
      <c r="D130" s="23" t="s">
        <v>10</v>
      </c>
      <c r="E130" s="27" t="s">
        <v>11</v>
      </c>
      <c r="F130" s="27"/>
      <c r="G130" s="27"/>
      <c r="H130" s="23" t="s">
        <v>12</v>
      </c>
      <c r="I130" s="27" t="s">
        <v>13</v>
      </c>
      <c r="J130" s="27"/>
      <c r="K130" s="27"/>
      <c r="L130" s="27"/>
      <c r="M130" s="27" t="s">
        <v>14</v>
      </c>
      <c r="N130" s="27"/>
      <c r="O130" s="27"/>
      <c r="P130" s="27"/>
    </row>
    <row r="131" spans="1:16" ht="21.95" customHeight="1" x14ac:dyDescent="0.2">
      <c r="A131" s="24"/>
      <c r="B131" s="25"/>
      <c r="C131" s="26"/>
      <c r="D131" s="24"/>
      <c r="E131" s="5" t="s">
        <v>15</v>
      </c>
      <c r="F131" s="5" t="s">
        <v>16</v>
      </c>
      <c r="G131" s="5" t="s">
        <v>17</v>
      </c>
      <c r="H131" s="24"/>
      <c r="I131" s="5" t="s">
        <v>18</v>
      </c>
      <c r="J131" s="5" t="s">
        <v>19</v>
      </c>
      <c r="K131" s="5" t="s">
        <v>20</v>
      </c>
      <c r="L131" s="5" t="s">
        <v>21</v>
      </c>
      <c r="M131" s="5" t="s">
        <v>22</v>
      </c>
      <c r="N131" s="5" t="s">
        <v>23</v>
      </c>
      <c r="O131" s="5" t="s">
        <v>24</v>
      </c>
      <c r="P131" s="5" t="s">
        <v>25</v>
      </c>
    </row>
    <row r="132" spans="1:16" ht="11.1" customHeight="1" x14ac:dyDescent="0.2">
      <c r="A132" s="6">
        <v>1</v>
      </c>
      <c r="B132" s="19">
        <v>2</v>
      </c>
      <c r="C132" s="19"/>
      <c r="D132" s="6">
        <v>3</v>
      </c>
      <c r="E132" s="6">
        <v>4</v>
      </c>
      <c r="F132" s="6">
        <v>5</v>
      </c>
      <c r="G132" s="6">
        <v>6</v>
      </c>
      <c r="H132" s="6">
        <v>7</v>
      </c>
      <c r="I132" s="6">
        <v>8</v>
      </c>
      <c r="J132" s="6">
        <v>9</v>
      </c>
      <c r="K132" s="6">
        <v>10</v>
      </c>
      <c r="L132" s="6">
        <v>11</v>
      </c>
      <c r="M132" s="6">
        <v>12</v>
      </c>
      <c r="N132" s="6">
        <v>13</v>
      </c>
      <c r="O132" s="6">
        <v>14</v>
      </c>
      <c r="P132" s="6">
        <v>15</v>
      </c>
    </row>
    <row r="133" spans="1:16" ht="11.1" customHeight="1" x14ac:dyDescent="0.2">
      <c r="A133" s="20" t="s">
        <v>26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1:16" ht="11.1" customHeight="1" x14ac:dyDescent="0.2">
      <c r="A134" s="7">
        <v>836</v>
      </c>
      <c r="B134" s="18" t="s">
        <v>50</v>
      </c>
      <c r="C134" s="18"/>
      <c r="D134" s="7">
        <v>30</v>
      </c>
      <c r="E134" s="7">
        <v>0.24</v>
      </c>
      <c r="F134" s="7"/>
      <c r="G134" s="7">
        <v>3.78</v>
      </c>
      <c r="H134" s="7">
        <v>16.5</v>
      </c>
      <c r="I134" s="7">
        <v>0.01</v>
      </c>
      <c r="J134" s="7">
        <v>3</v>
      </c>
      <c r="K134" s="7"/>
      <c r="L134" s="7">
        <v>0.03</v>
      </c>
      <c r="M134" s="7">
        <v>8</v>
      </c>
      <c r="N134" s="7">
        <v>13</v>
      </c>
      <c r="O134" s="7">
        <v>4</v>
      </c>
      <c r="P134" s="7"/>
    </row>
    <row r="135" spans="1:16" ht="11.1" customHeight="1" x14ac:dyDescent="0.2">
      <c r="A135" s="8">
        <v>1105</v>
      </c>
      <c r="B135" s="18" t="s">
        <v>88</v>
      </c>
      <c r="C135" s="18"/>
      <c r="D135" s="7">
        <v>100</v>
      </c>
      <c r="E135" s="7">
        <v>9.6999999999999993</v>
      </c>
      <c r="F135" s="7">
        <v>7</v>
      </c>
      <c r="G135" s="7">
        <v>3.83</v>
      </c>
      <c r="H135" s="7">
        <v>136.69999999999999</v>
      </c>
      <c r="I135" s="7">
        <v>0.08</v>
      </c>
      <c r="J135" s="7">
        <v>2.39</v>
      </c>
      <c r="K135" s="7">
        <v>64</v>
      </c>
      <c r="L135" s="7">
        <v>2.73</v>
      </c>
      <c r="M135" s="7">
        <v>29</v>
      </c>
      <c r="N135" s="7">
        <v>162</v>
      </c>
      <c r="O135" s="7">
        <v>20</v>
      </c>
      <c r="P135" s="7">
        <v>2</v>
      </c>
    </row>
    <row r="136" spans="1:16" ht="21.95" customHeight="1" x14ac:dyDescent="0.2">
      <c r="A136" s="7">
        <v>516</v>
      </c>
      <c r="B136" s="18" t="s">
        <v>57</v>
      </c>
      <c r="C136" s="18"/>
      <c r="D136" s="7">
        <v>180</v>
      </c>
      <c r="E136" s="7">
        <v>7.1</v>
      </c>
      <c r="F136" s="7">
        <v>6</v>
      </c>
      <c r="G136" s="7">
        <v>38.6</v>
      </c>
      <c r="H136" s="7">
        <v>205.7</v>
      </c>
      <c r="I136" s="7">
        <v>0.16</v>
      </c>
      <c r="J136" s="7"/>
      <c r="K136" s="7">
        <v>28</v>
      </c>
      <c r="L136" s="7">
        <v>11.4</v>
      </c>
      <c r="M136" s="7">
        <v>17</v>
      </c>
      <c r="N136" s="7">
        <v>75</v>
      </c>
      <c r="O136" s="7">
        <v>28</v>
      </c>
      <c r="P136" s="7">
        <v>2</v>
      </c>
    </row>
    <row r="137" spans="1:16" ht="11.1" customHeight="1" x14ac:dyDescent="0.2">
      <c r="A137" s="8">
        <v>1110</v>
      </c>
      <c r="B137" s="18" t="s">
        <v>53</v>
      </c>
      <c r="C137" s="18"/>
      <c r="D137" s="7">
        <v>200</v>
      </c>
      <c r="E137" s="7">
        <v>2.2999999999999998</v>
      </c>
      <c r="F137" s="7">
        <v>2.6</v>
      </c>
      <c r="G137" s="7">
        <v>12.85</v>
      </c>
      <c r="H137" s="7">
        <v>84</v>
      </c>
      <c r="I137" s="7">
        <v>0.05</v>
      </c>
      <c r="J137" s="7">
        <v>1.56</v>
      </c>
      <c r="K137" s="7">
        <v>24</v>
      </c>
      <c r="L137" s="7">
        <v>7.0000000000000007E-2</v>
      </c>
      <c r="M137" s="7">
        <v>148</v>
      </c>
      <c r="N137" s="7">
        <v>113</v>
      </c>
      <c r="O137" s="7">
        <v>22</v>
      </c>
      <c r="P137" s="7"/>
    </row>
    <row r="138" spans="1:16" ht="11.1" customHeight="1" x14ac:dyDescent="0.2">
      <c r="A138" s="7">
        <v>897</v>
      </c>
      <c r="B138" s="18" t="s">
        <v>37</v>
      </c>
      <c r="C138" s="18"/>
      <c r="D138" s="7">
        <v>30</v>
      </c>
      <c r="E138" s="7">
        <v>2.68</v>
      </c>
      <c r="F138" s="7">
        <v>1</v>
      </c>
      <c r="G138" s="7">
        <v>10.88</v>
      </c>
      <c r="H138" s="7">
        <v>68.5</v>
      </c>
      <c r="I138" s="7">
        <v>0.03</v>
      </c>
      <c r="J138" s="7"/>
      <c r="K138" s="7"/>
      <c r="L138" s="7">
        <v>0.28000000000000003</v>
      </c>
      <c r="M138" s="7">
        <v>5</v>
      </c>
      <c r="N138" s="7">
        <v>16</v>
      </c>
      <c r="O138" s="7">
        <v>4</v>
      </c>
      <c r="P138" s="7"/>
    </row>
    <row r="139" spans="1:16" ht="11.1" customHeight="1" x14ac:dyDescent="0.2">
      <c r="A139" s="7">
        <v>976.03</v>
      </c>
      <c r="B139" s="18" t="s">
        <v>106</v>
      </c>
      <c r="C139" s="18"/>
      <c r="D139" s="7">
        <v>150</v>
      </c>
      <c r="E139" s="7">
        <v>0.6</v>
      </c>
      <c r="F139" s="7">
        <v>1</v>
      </c>
      <c r="G139" s="7">
        <v>14.7</v>
      </c>
      <c r="H139" s="7">
        <v>70.5</v>
      </c>
      <c r="I139" s="7">
        <v>0.05</v>
      </c>
      <c r="J139" s="7">
        <v>15</v>
      </c>
      <c r="K139" s="7"/>
      <c r="L139" s="7">
        <v>0.3</v>
      </c>
      <c r="M139" s="7">
        <v>24</v>
      </c>
      <c r="N139" s="7">
        <v>17</v>
      </c>
      <c r="O139" s="7">
        <v>14</v>
      </c>
      <c r="P139" s="7">
        <v>3</v>
      </c>
    </row>
    <row r="140" spans="1:16" ht="11.1" customHeight="1" x14ac:dyDescent="0.2">
      <c r="A140" s="29" t="s">
        <v>30</v>
      </c>
      <c r="B140" s="29"/>
      <c r="C140" s="29"/>
      <c r="D140" s="29"/>
      <c r="E140" s="7">
        <f>SUM(E134:E139)</f>
        <v>22.62</v>
      </c>
      <c r="F140" s="7">
        <f t="shared" ref="F140:P140" si="16">SUM(F134:F139)</f>
        <v>17.600000000000001</v>
      </c>
      <c r="G140" s="7">
        <f t="shared" si="16"/>
        <v>84.64</v>
      </c>
      <c r="H140" s="7">
        <f t="shared" si="16"/>
        <v>581.9</v>
      </c>
      <c r="I140" s="7">
        <f t="shared" si="16"/>
        <v>0.37999999999999995</v>
      </c>
      <c r="J140" s="7">
        <f t="shared" si="16"/>
        <v>21.950000000000003</v>
      </c>
      <c r="K140" s="7">
        <f t="shared" si="16"/>
        <v>116</v>
      </c>
      <c r="L140" s="7">
        <f t="shared" si="16"/>
        <v>14.81</v>
      </c>
      <c r="M140" s="7">
        <f t="shared" si="16"/>
        <v>231</v>
      </c>
      <c r="N140" s="7">
        <f t="shared" si="16"/>
        <v>396</v>
      </c>
      <c r="O140" s="7">
        <f t="shared" si="16"/>
        <v>92</v>
      </c>
      <c r="P140" s="7">
        <f t="shared" si="16"/>
        <v>7</v>
      </c>
    </row>
    <row r="141" spans="1:16" s="1" customFormat="1" ht="11.1" customHeight="1" x14ac:dyDescent="0.2">
      <c r="A141" s="29" t="s">
        <v>39</v>
      </c>
      <c r="B141" s="29"/>
      <c r="C141" s="29"/>
      <c r="D141" s="29"/>
      <c r="E141" s="7">
        <f>E140</f>
        <v>22.62</v>
      </c>
      <c r="F141" s="7">
        <f t="shared" ref="F141:P141" si="17">F140</f>
        <v>17.600000000000001</v>
      </c>
      <c r="G141" s="7">
        <f t="shared" si="17"/>
        <v>84.64</v>
      </c>
      <c r="H141" s="7">
        <f t="shared" si="17"/>
        <v>581.9</v>
      </c>
      <c r="I141" s="7">
        <f t="shared" si="17"/>
        <v>0.37999999999999995</v>
      </c>
      <c r="J141" s="7">
        <f t="shared" si="17"/>
        <v>21.950000000000003</v>
      </c>
      <c r="K141" s="7">
        <f t="shared" si="17"/>
        <v>116</v>
      </c>
      <c r="L141" s="7">
        <f t="shared" si="17"/>
        <v>14.81</v>
      </c>
      <c r="M141" s="7">
        <f t="shared" si="17"/>
        <v>231</v>
      </c>
      <c r="N141" s="7">
        <f t="shared" si="17"/>
        <v>396</v>
      </c>
      <c r="O141" s="7">
        <f t="shared" si="17"/>
        <v>92</v>
      </c>
      <c r="P141" s="7">
        <f t="shared" si="17"/>
        <v>7</v>
      </c>
    </row>
    <row r="142" spans="1:16" ht="11.1" customHeight="1" x14ac:dyDescent="0.2">
      <c r="K142" s="30"/>
      <c r="L142" s="30"/>
      <c r="M142" s="30"/>
      <c r="N142" s="30"/>
      <c r="O142" s="30"/>
      <c r="P142" s="30"/>
    </row>
    <row r="143" spans="1:16" ht="11.1" customHeight="1" x14ac:dyDescent="0.2">
      <c r="A143" s="31" t="s">
        <v>89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</row>
    <row r="144" spans="1:16" ht="11.1" customHeight="1" x14ac:dyDescent="0.2">
      <c r="A144" s="14" t="s">
        <v>118</v>
      </c>
      <c r="E144" s="4" t="s">
        <v>1</v>
      </c>
      <c r="F144" s="22" t="s">
        <v>60</v>
      </c>
      <c r="G144" s="32"/>
      <c r="H144" s="32"/>
      <c r="I144" s="21" t="s">
        <v>3</v>
      </c>
      <c r="J144" s="21"/>
      <c r="K144" s="33" t="s">
        <v>4</v>
      </c>
      <c r="L144" s="33"/>
      <c r="M144" s="33"/>
      <c r="N144" s="33"/>
      <c r="O144" s="33"/>
      <c r="P144" s="33"/>
    </row>
    <row r="145" spans="1:16" ht="11.1" customHeight="1" x14ac:dyDescent="0.2">
      <c r="D145" s="21" t="s">
        <v>5</v>
      </c>
      <c r="E145" s="21"/>
      <c r="F145" s="1">
        <v>2</v>
      </c>
      <c r="I145" s="21" t="s">
        <v>7</v>
      </c>
      <c r="J145" s="21"/>
      <c r="K145" s="22" t="s">
        <v>127</v>
      </c>
      <c r="L145" s="22"/>
      <c r="M145" s="22"/>
      <c r="N145" s="22"/>
      <c r="O145" s="22"/>
      <c r="P145" s="22"/>
    </row>
    <row r="146" spans="1:16" ht="21.95" customHeight="1" x14ac:dyDescent="0.2">
      <c r="A146" s="23" t="s">
        <v>8</v>
      </c>
      <c r="B146" s="23" t="s">
        <v>9</v>
      </c>
      <c r="C146" s="23"/>
      <c r="D146" s="23" t="s">
        <v>10</v>
      </c>
      <c r="E146" s="27" t="s">
        <v>11</v>
      </c>
      <c r="F146" s="27"/>
      <c r="G146" s="27"/>
      <c r="H146" s="23" t="s">
        <v>12</v>
      </c>
      <c r="I146" s="27" t="s">
        <v>13</v>
      </c>
      <c r="J146" s="27"/>
      <c r="K146" s="27"/>
      <c r="L146" s="27"/>
      <c r="M146" s="27" t="s">
        <v>14</v>
      </c>
      <c r="N146" s="27"/>
      <c r="O146" s="27"/>
      <c r="P146" s="27"/>
    </row>
    <row r="147" spans="1:16" ht="21.95" customHeight="1" x14ac:dyDescent="0.2">
      <c r="A147" s="24"/>
      <c r="B147" s="25"/>
      <c r="C147" s="26"/>
      <c r="D147" s="24"/>
      <c r="E147" s="5" t="s">
        <v>15</v>
      </c>
      <c r="F147" s="5" t="s">
        <v>16</v>
      </c>
      <c r="G147" s="5" t="s">
        <v>17</v>
      </c>
      <c r="H147" s="24"/>
      <c r="I147" s="5" t="s">
        <v>18</v>
      </c>
      <c r="J147" s="5" t="s">
        <v>19</v>
      </c>
      <c r="K147" s="5" t="s">
        <v>20</v>
      </c>
      <c r="L147" s="5" t="s">
        <v>21</v>
      </c>
      <c r="M147" s="5" t="s">
        <v>22</v>
      </c>
      <c r="N147" s="5" t="s">
        <v>23</v>
      </c>
      <c r="O147" s="5" t="s">
        <v>24</v>
      </c>
      <c r="P147" s="5" t="s">
        <v>25</v>
      </c>
    </row>
    <row r="148" spans="1:16" ht="11.1" customHeight="1" x14ac:dyDescent="0.2">
      <c r="A148" s="6">
        <v>1</v>
      </c>
      <c r="B148" s="19">
        <v>2</v>
      </c>
      <c r="C148" s="19"/>
      <c r="D148" s="6">
        <v>3</v>
      </c>
      <c r="E148" s="6">
        <v>4</v>
      </c>
      <c r="F148" s="6">
        <v>5</v>
      </c>
      <c r="G148" s="6">
        <v>6</v>
      </c>
      <c r="H148" s="6">
        <v>7</v>
      </c>
      <c r="I148" s="6">
        <v>8</v>
      </c>
      <c r="J148" s="6">
        <v>9</v>
      </c>
      <c r="K148" s="6">
        <v>10</v>
      </c>
      <c r="L148" s="6">
        <v>11</v>
      </c>
      <c r="M148" s="6">
        <v>12</v>
      </c>
      <c r="N148" s="6">
        <v>13</v>
      </c>
      <c r="O148" s="6">
        <v>14</v>
      </c>
      <c r="P148" s="6">
        <v>15</v>
      </c>
    </row>
    <row r="149" spans="1:16" ht="11.1" customHeight="1" x14ac:dyDescent="0.2">
      <c r="A149" s="20" t="s">
        <v>26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1:16" ht="11.1" customHeight="1" x14ac:dyDescent="0.2">
      <c r="A150" s="7">
        <v>836</v>
      </c>
      <c r="B150" s="18" t="s">
        <v>50</v>
      </c>
      <c r="C150" s="18"/>
      <c r="D150" s="7">
        <v>30</v>
      </c>
      <c r="E150" s="7">
        <v>0.24</v>
      </c>
      <c r="F150" s="7"/>
      <c r="G150" s="7">
        <v>3.78</v>
      </c>
      <c r="H150" s="7">
        <v>16.5</v>
      </c>
      <c r="I150" s="7">
        <v>0.01</v>
      </c>
      <c r="J150" s="7">
        <v>3</v>
      </c>
      <c r="K150" s="7"/>
      <c r="L150" s="7">
        <v>0.03</v>
      </c>
      <c r="M150" s="7">
        <v>8</v>
      </c>
      <c r="N150" s="7">
        <v>13</v>
      </c>
      <c r="O150" s="7">
        <v>4</v>
      </c>
      <c r="P150" s="7"/>
    </row>
    <row r="151" spans="1:16" ht="22.5" customHeight="1" x14ac:dyDescent="0.2">
      <c r="A151" s="9">
        <v>1027</v>
      </c>
      <c r="B151" s="17" t="s">
        <v>136</v>
      </c>
      <c r="C151" s="17"/>
      <c r="D151" s="10">
        <v>100</v>
      </c>
      <c r="E151" s="7">
        <v>12.6</v>
      </c>
      <c r="F151" s="7">
        <v>11</v>
      </c>
      <c r="G151" s="7">
        <v>15.99</v>
      </c>
      <c r="H151" s="7">
        <v>243.4</v>
      </c>
      <c r="I151" s="7">
        <v>0.12</v>
      </c>
      <c r="J151" s="7">
        <v>0.28999999999999998</v>
      </c>
      <c r="K151" s="7">
        <v>31</v>
      </c>
      <c r="L151" s="7">
        <v>0.25</v>
      </c>
      <c r="M151" s="7">
        <v>48</v>
      </c>
      <c r="N151" s="7">
        <v>48</v>
      </c>
      <c r="O151" s="7">
        <v>9</v>
      </c>
      <c r="P151" s="7">
        <v>1</v>
      </c>
    </row>
    <row r="152" spans="1:16" ht="11.1" customHeight="1" x14ac:dyDescent="0.2">
      <c r="A152" s="7">
        <v>512</v>
      </c>
      <c r="B152" s="18" t="s">
        <v>42</v>
      </c>
      <c r="C152" s="18"/>
      <c r="D152" s="7">
        <v>180</v>
      </c>
      <c r="E152" s="7">
        <v>4.01</v>
      </c>
      <c r="F152" s="7">
        <v>7</v>
      </c>
      <c r="G152" s="7">
        <v>42.01</v>
      </c>
      <c r="H152" s="7">
        <v>189.6</v>
      </c>
      <c r="I152" s="7">
        <v>0.05</v>
      </c>
      <c r="J152" s="7"/>
      <c r="K152" s="7">
        <v>28</v>
      </c>
      <c r="L152" s="7">
        <v>0.32</v>
      </c>
      <c r="M152" s="7">
        <v>6</v>
      </c>
      <c r="N152" s="7">
        <v>96</v>
      </c>
      <c r="O152" s="7">
        <v>32</v>
      </c>
      <c r="P152" s="7">
        <v>1</v>
      </c>
    </row>
    <row r="153" spans="1:16" ht="11.1" customHeight="1" x14ac:dyDescent="0.2">
      <c r="A153" s="7">
        <v>901</v>
      </c>
      <c r="B153" s="18" t="s">
        <v>96</v>
      </c>
      <c r="C153" s="18"/>
      <c r="D153" s="7">
        <v>20</v>
      </c>
      <c r="E153" s="7">
        <v>0.14000000000000001</v>
      </c>
      <c r="F153" s="7">
        <v>1</v>
      </c>
      <c r="G153" s="7">
        <v>1.5</v>
      </c>
      <c r="H153" s="7">
        <v>15.7</v>
      </c>
      <c r="I153" s="7"/>
      <c r="J153" s="7">
        <v>0.21</v>
      </c>
      <c r="K153" s="7"/>
      <c r="L153" s="7">
        <v>0.47</v>
      </c>
      <c r="M153" s="7">
        <v>2</v>
      </c>
      <c r="N153" s="7">
        <v>4</v>
      </c>
      <c r="O153" s="7">
        <v>1</v>
      </c>
      <c r="P153" s="7"/>
    </row>
    <row r="154" spans="1:16" ht="11.1" customHeight="1" x14ac:dyDescent="0.2">
      <c r="A154" s="7">
        <v>686</v>
      </c>
      <c r="B154" s="18" t="s">
        <v>43</v>
      </c>
      <c r="C154" s="18"/>
      <c r="D154" s="7">
        <v>200</v>
      </c>
      <c r="E154" s="7">
        <v>0.06</v>
      </c>
      <c r="F154" s="7"/>
      <c r="G154" s="7">
        <v>15.16</v>
      </c>
      <c r="H154" s="7">
        <v>59.9</v>
      </c>
      <c r="I154" s="7"/>
      <c r="J154" s="7">
        <v>2.56</v>
      </c>
      <c r="K154" s="7"/>
      <c r="L154" s="7">
        <v>0.01</v>
      </c>
      <c r="M154" s="7">
        <v>3</v>
      </c>
      <c r="N154" s="7">
        <v>1</v>
      </c>
      <c r="O154" s="7">
        <v>1</v>
      </c>
      <c r="P154" s="7"/>
    </row>
    <row r="155" spans="1:16" ht="11.1" customHeight="1" x14ac:dyDescent="0.2">
      <c r="A155" s="7">
        <v>897</v>
      </c>
      <c r="B155" s="18" t="s">
        <v>37</v>
      </c>
      <c r="C155" s="18"/>
      <c r="D155" s="7">
        <v>30</v>
      </c>
      <c r="E155" s="7">
        <v>2.68</v>
      </c>
      <c r="F155" s="7">
        <v>1</v>
      </c>
      <c r="G155" s="7">
        <v>10.88</v>
      </c>
      <c r="H155" s="7">
        <v>68.5</v>
      </c>
      <c r="I155" s="7">
        <v>0.03</v>
      </c>
      <c r="J155" s="7"/>
      <c r="K155" s="7"/>
      <c r="L155" s="7">
        <v>0.28000000000000003</v>
      </c>
      <c r="M155" s="7">
        <v>5</v>
      </c>
      <c r="N155" s="7">
        <v>16</v>
      </c>
      <c r="O155" s="7">
        <v>4</v>
      </c>
      <c r="P155" s="7"/>
    </row>
    <row r="156" spans="1:16" ht="11.1" customHeight="1" x14ac:dyDescent="0.2">
      <c r="A156" s="29" t="s">
        <v>30</v>
      </c>
      <c r="B156" s="29"/>
      <c r="C156" s="29"/>
      <c r="D156" s="29"/>
      <c r="E156" s="7">
        <f t="shared" ref="E156:P156" si="18">SUM(E166:E170)</f>
        <v>18.189999999999998</v>
      </c>
      <c r="F156" s="7">
        <f t="shared" si="18"/>
        <v>21</v>
      </c>
      <c r="G156" s="7">
        <f t="shared" si="18"/>
        <v>91.4</v>
      </c>
      <c r="H156" s="7">
        <f t="shared" si="18"/>
        <v>625</v>
      </c>
      <c r="I156" s="7">
        <f t="shared" si="18"/>
        <v>0.34</v>
      </c>
      <c r="J156" s="7">
        <f t="shared" si="18"/>
        <v>62.49</v>
      </c>
      <c r="K156" s="7">
        <f t="shared" si="18"/>
        <v>148</v>
      </c>
      <c r="L156" s="7">
        <f t="shared" si="18"/>
        <v>6.3299999999999992</v>
      </c>
      <c r="M156" s="7">
        <f t="shared" si="18"/>
        <v>159</v>
      </c>
      <c r="N156" s="7">
        <f t="shared" si="18"/>
        <v>242</v>
      </c>
      <c r="O156" s="7">
        <f t="shared" si="18"/>
        <v>78</v>
      </c>
      <c r="P156" s="7">
        <f t="shared" si="18"/>
        <v>16</v>
      </c>
    </row>
    <row r="157" spans="1:16" s="1" customFormat="1" ht="11.1" customHeight="1" x14ac:dyDescent="0.2">
      <c r="A157" s="29" t="s">
        <v>39</v>
      </c>
      <c r="B157" s="29"/>
      <c r="C157" s="29"/>
      <c r="D157" s="29"/>
      <c r="E157" s="7">
        <f>E156</f>
        <v>18.189999999999998</v>
      </c>
      <c r="F157" s="7">
        <f t="shared" ref="F157:P157" si="19">F156</f>
        <v>21</v>
      </c>
      <c r="G157" s="7">
        <f t="shared" si="19"/>
        <v>91.4</v>
      </c>
      <c r="H157" s="7">
        <f t="shared" si="19"/>
        <v>625</v>
      </c>
      <c r="I157" s="7">
        <f t="shared" si="19"/>
        <v>0.34</v>
      </c>
      <c r="J157" s="7">
        <f t="shared" si="19"/>
        <v>62.49</v>
      </c>
      <c r="K157" s="7">
        <f t="shared" si="19"/>
        <v>148</v>
      </c>
      <c r="L157" s="7">
        <f t="shared" si="19"/>
        <v>6.3299999999999992</v>
      </c>
      <c r="M157" s="7">
        <f t="shared" si="19"/>
        <v>159</v>
      </c>
      <c r="N157" s="7">
        <f t="shared" si="19"/>
        <v>242</v>
      </c>
      <c r="O157" s="7">
        <f t="shared" si="19"/>
        <v>78</v>
      </c>
      <c r="P157" s="7">
        <f t="shared" si="19"/>
        <v>16</v>
      </c>
    </row>
    <row r="158" spans="1:16" ht="11.1" customHeight="1" x14ac:dyDescent="0.2">
      <c r="K158" s="30"/>
      <c r="L158" s="30"/>
      <c r="M158" s="30"/>
      <c r="N158" s="30"/>
      <c r="O158" s="30"/>
      <c r="P158" s="30"/>
    </row>
    <row r="159" spans="1:16" ht="11.1" customHeight="1" x14ac:dyDescent="0.2">
      <c r="A159" s="31" t="s">
        <v>95</v>
      </c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</row>
    <row r="160" spans="1:16" ht="11.1" customHeight="1" x14ac:dyDescent="0.2">
      <c r="A160" s="14" t="s">
        <v>118</v>
      </c>
      <c r="E160" s="4" t="s">
        <v>1</v>
      </c>
      <c r="F160" s="22" t="s">
        <v>67</v>
      </c>
      <c r="G160" s="32"/>
      <c r="H160" s="32"/>
      <c r="I160" s="21" t="s">
        <v>3</v>
      </c>
      <c r="J160" s="21"/>
      <c r="K160" s="33" t="s">
        <v>4</v>
      </c>
      <c r="L160" s="33"/>
      <c r="M160" s="33"/>
      <c r="N160" s="33"/>
      <c r="O160" s="33"/>
      <c r="P160" s="33"/>
    </row>
    <row r="161" spans="1:16" ht="11.1" customHeight="1" x14ac:dyDescent="0.2">
      <c r="D161" s="21" t="s">
        <v>5</v>
      </c>
      <c r="E161" s="21"/>
      <c r="F161" s="1">
        <v>2</v>
      </c>
      <c r="I161" s="21" t="s">
        <v>7</v>
      </c>
      <c r="J161" s="21"/>
      <c r="K161" s="22" t="s">
        <v>127</v>
      </c>
      <c r="L161" s="22"/>
      <c r="M161" s="22"/>
      <c r="N161" s="22"/>
      <c r="O161" s="22"/>
      <c r="P161" s="22"/>
    </row>
    <row r="162" spans="1:16" ht="21.95" customHeight="1" x14ac:dyDescent="0.2">
      <c r="A162" s="23" t="s">
        <v>8</v>
      </c>
      <c r="B162" s="23" t="s">
        <v>9</v>
      </c>
      <c r="C162" s="23"/>
      <c r="D162" s="23" t="s">
        <v>10</v>
      </c>
      <c r="E162" s="27" t="s">
        <v>11</v>
      </c>
      <c r="F162" s="27"/>
      <c r="G162" s="27"/>
      <c r="H162" s="23" t="s">
        <v>12</v>
      </c>
      <c r="I162" s="27" t="s">
        <v>13</v>
      </c>
      <c r="J162" s="27"/>
      <c r="K162" s="27"/>
      <c r="L162" s="27"/>
      <c r="M162" s="27" t="s">
        <v>14</v>
      </c>
      <c r="N162" s="27"/>
      <c r="O162" s="27"/>
      <c r="P162" s="27"/>
    </row>
    <row r="163" spans="1:16" ht="21.95" customHeight="1" x14ac:dyDescent="0.2">
      <c r="A163" s="24"/>
      <c r="B163" s="25"/>
      <c r="C163" s="26"/>
      <c r="D163" s="24"/>
      <c r="E163" s="5" t="s">
        <v>15</v>
      </c>
      <c r="F163" s="5" t="s">
        <v>16</v>
      </c>
      <c r="G163" s="5" t="s">
        <v>17</v>
      </c>
      <c r="H163" s="24"/>
      <c r="I163" s="5" t="s">
        <v>18</v>
      </c>
      <c r="J163" s="5" t="s">
        <v>19</v>
      </c>
      <c r="K163" s="5" t="s">
        <v>20</v>
      </c>
      <c r="L163" s="5" t="s">
        <v>21</v>
      </c>
      <c r="M163" s="5" t="s">
        <v>22</v>
      </c>
      <c r="N163" s="5" t="s">
        <v>23</v>
      </c>
      <c r="O163" s="5" t="s">
        <v>24</v>
      </c>
      <c r="P163" s="5" t="s">
        <v>25</v>
      </c>
    </row>
    <row r="164" spans="1:16" ht="11.1" customHeight="1" x14ac:dyDescent="0.2">
      <c r="A164" s="6">
        <v>1</v>
      </c>
      <c r="B164" s="19">
        <v>2</v>
      </c>
      <c r="C164" s="19"/>
      <c r="D164" s="6">
        <v>3</v>
      </c>
      <c r="E164" s="6">
        <v>4</v>
      </c>
      <c r="F164" s="6">
        <v>5</v>
      </c>
      <c r="G164" s="6">
        <v>6</v>
      </c>
      <c r="H164" s="6">
        <v>7</v>
      </c>
      <c r="I164" s="6">
        <v>8</v>
      </c>
      <c r="J164" s="6">
        <v>9</v>
      </c>
      <c r="K164" s="6">
        <v>10</v>
      </c>
      <c r="L164" s="6">
        <v>11</v>
      </c>
      <c r="M164" s="6">
        <v>12</v>
      </c>
      <c r="N164" s="6">
        <v>13</v>
      </c>
      <c r="O164" s="6">
        <v>14</v>
      </c>
      <c r="P164" s="6">
        <v>15</v>
      </c>
    </row>
    <row r="165" spans="1:16" ht="11.1" customHeight="1" x14ac:dyDescent="0.2">
      <c r="A165" s="20" t="s">
        <v>26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</row>
    <row r="166" spans="1:16" ht="21.95" customHeight="1" x14ac:dyDescent="0.2">
      <c r="A166" s="12">
        <v>1454.02</v>
      </c>
      <c r="B166" s="18" t="s">
        <v>90</v>
      </c>
      <c r="C166" s="18"/>
      <c r="D166" s="7">
        <v>220</v>
      </c>
      <c r="E166" s="7">
        <v>9.0299999999999994</v>
      </c>
      <c r="F166" s="7">
        <v>14</v>
      </c>
      <c r="G166" s="7">
        <v>36.700000000000003</v>
      </c>
      <c r="H166" s="7">
        <v>259.8</v>
      </c>
      <c r="I166" s="7">
        <v>0.13</v>
      </c>
      <c r="J166" s="7">
        <v>2</v>
      </c>
      <c r="K166" s="7">
        <v>62</v>
      </c>
      <c r="L166" s="7">
        <v>3.78</v>
      </c>
      <c r="M166" s="7">
        <v>33</v>
      </c>
      <c r="N166" s="7">
        <v>87</v>
      </c>
      <c r="O166" s="7">
        <v>15</v>
      </c>
      <c r="P166" s="7">
        <v>1</v>
      </c>
    </row>
    <row r="167" spans="1:16" ht="11.1" customHeight="1" x14ac:dyDescent="0.2">
      <c r="A167" s="7">
        <v>986</v>
      </c>
      <c r="B167" s="18" t="s">
        <v>91</v>
      </c>
      <c r="C167" s="18"/>
      <c r="D167" s="7">
        <v>30</v>
      </c>
      <c r="E167" s="7">
        <v>0.08</v>
      </c>
      <c r="F167" s="7"/>
      <c r="G167" s="7">
        <v>0.11</v>
      </c>
      <c r="H167" s="7">
        <v>4.8</v>
      </c>
      <c r="I167" s="7"/>
      <c r="J167" s="7"/>
      <c r="K167" s="7"/>
      <c r="L167" s="7"/>
      <c r="M167" s="7"/>
      <c r="N167" s="7"/>
      <c r="O167" s="7"/>
      <c r="P167" s="7"/>
    </row>
    <row r="168" spans="1:16" ht="11.1" customHeight="1" x14ac:dyDescent="0.2">
      <c r="A168" s="8">
        <v>1188</v>
      </c>
      <c r="B168" s="18" t="s">
        <v>28</v>
      </c>
      <c r="C168" s="18"/>
      <c r="D168" s="7">
        <v>200</v>
      </c>
      <c r="E168" s="7"/>
      <c r="F168" s="7"/>
      <c r="G168" s="7">
        <v>15.97</v>
      </c>
      <c r="H168" s="7">
        <v>63.8</v>
      </c>
      <c r="I168" s="7"/>
      <c r="J168" s="7"/>
      <c r="K168" s="7"/>
      <c r="L168" s="7"/>
      <c r="M168" s="7"/>
      <c r="N168" s="7"/>
      <c r="O168" s="7"/>
      <c r="P168" s="7"/>
    </row>
    <row r="169" spans="1:16" ht="11.1" customHeight="1" x14ac:dyDescent="0.2">
      <c r="A169" s="7">
        <v>693</v>
      </c>
      <c r="B169" s="18" t="s">
        <v>29</v>
      </c>
      <c r="C169" s="18"/>
      <c r="D169" s="7">
        <v>30</v>
      </c>
      <c r="E169" s="7">
        <v>2.25</v>
      </c>
      <c r="F169" s="7">
        <v>1</v>
      </c>
      <c r="G169" s="7">
        <v>15.42</v>
      </c>
      <c r="H169" s="7">
        <v>78.599999999999994</v>
      </c>
      <c r="I169" s="7">
        <v>0.04</v>
      </c>
      <c r="J169" s="7"/>
      <c r="K169" s="7"/>
      <c r="L169" s="7">
        <v>1.17</v>
      </c>
      <c r="M169" s="7">
        <v>6</v>
      </c>
      <c r="N169" s="7">
        <v>22</v>
      </c>
      <c r="O169" s="7">
        <v>4</v>
      </c>
      <c r="P169" s="7"/>
    </row>
    <row r="170" spans="1:16" ht="11.1" customHeight="1" x14ac:dyDescent="0.2">
      <c r="A170" s="7">
        <v>677.08</v>
      </c>
      <c r="B170" s="28" t="s">
        <v>115</v>
      </c>
      <c r="C170" s="18"/>
      <c r="D170" s="7">
        <v>70</v>
      </c>
      <c r="E170" s="7">
        <v>6.83</v>
      </c>
      <c r="F170" s="7">
        <v>6</v>
      </c>
      <c r="G170" s="7">
        <v>23.2</v>
      </c>
      <c r="H170" s="7">
        <v>218</v>
      </c>
      <c r="I170" s="7">
        <v>0.17</v>
      </c>
      <c r="J170" s="7">
        <v>60.49</v>
      </c>
      <c r="K170" s="7">
        <v>86</v>
      </c>
      <c r="L170" s="7">
        <v>1.38</v>
      </c>
      <c r="M170" s="7">
        <v>120</v>
      </c>
      <c r="N170" s="7">
        <v>133</v>
      </c>
      <c r="O170" s="7">
        <v>59</v>
      </c>
      <c r="P170" s="7">
        <v>15</v>
      </c>
    </row>
    <row r="171" spans="1:16" ht="11.1" customHeight="1" x14ac:dyDescent="0.2">
      <c r="A171" s="29" t="s">
        <v>30</v>
      </c>
      <c r="B171" s="29"/>
      <c r="C171" s="29"/>
      <c r="D171" s="29"/>
      <c r="E171" s="7">
        <f t="shared" ref="E171:P171" si="20">SUM(E150:E155)</f>
        <v>19.73</v>
      </c>
      <c r="F171" s="7">
        <f t="shared" si="20"/>
        <v>20</v>
      </c>
      <c r="G171" s="7">
        <f t="shared" si="20"/>
        <v>89.32</v>
      </c>
      <c r="H171" s="7">
        <f t="shared" si="20"/>
        <v>593.6</v>
      </c>
      <c r="I171" s="7">
        <f t="shared" si="20"/>
        <v>0.21</v>
      </c>
      <c r="J171" s="7">
        <f t="shared" si="20"/>
        <v>6.0600000000000005</v>
      </c>
      <c r="K171" s="7">
        <f t="shared" si="20"/>
        <v>59</v>
      </c>
      <c r="L171" s="7">
        <f t="shared" si="20"/>
        <v>1.36</v>
      </c>
      <c r="M171" s="7">
        <f t="shared" si="20"/>
        <v>72</v>
      </c>
      <c r="N171" s="7">
        <f t="shared" si="20"/>
        <v>178</v>
      </c>
      <c r="O171" s="7">
        <f t="shared" si="20"/>
        <v>51</v>
      </c>
      <c r="P171" s="7">
        <f t="shared" si="20"/>
        <v>2</v>
      </c>
    </row>
    <row r="172" spans="1:16" s="1" customFormat="1" ht="11.1" customHeight="1" x14ac:dyDescent="0.2">
      <c r="A172" s="29" t="s">
        <v>39</v>
      </c>
      <c r="B172" s="29"/>
      <c r="C172" s="29"/>
      <c r="D172" s="29"/>
      <c r="E172" s="7">
        <f>E171</f>
        <v>19.73</v>
      </c>
      <c r="F172" s="7">
        <f t="shared" ref="F172:P172" si="21">F171</f>
        <v>20</v>
      </c>
      <c r="G172" s="7">
        <f t="shared" si="21"/>
        <v>89.32</v>
      </c>
      <c r="H172" s="7">
        <f t="shared" si="21"/>
        <v>593.6</v>
      </c>
      <c r="I172" s="7">
        <f t="shared" si="21"/>
        <v>0.21</v>
      </c>
      <c r="J172" s="7">
        <f t="shared" si="21"/>
        <v>6.0600000000000005</v>
      </c>
      <c r="K172" s="7">
        <f t="shared" si="21"/>
        <v>59</v>
      </c>
      <c r="L172" s="7">
        <f t="shared" si="21"/>
        <v>1.36</v>
      </c>
      <c r="M172" s="7">
        <f t="shared" si="21"/>
        <v>72</v>
      </c>
      <c r="N172" s="7">
        <f t="shared" si="21"/>
        <v>178</v>
      </c>
      <c r="O172" s="7">
        <f t="shared" si="21"/>
        <v>51</v>
      </c>
      <c r="P172" s="7">
        <f t="shared" si="21"/>
        <v>2</v>
      </c>
    </row>
    <row r="173" spans="1:16" ht="11.1" customHeight="1" x14ac:dyDescent="0.2">
      <c r="K173" s="30"/>
      <c r="L173" s="30"/>
      <c r="M173" s="30"/>
      <c r="N173" s="30"/>
      <c r="O173" s="30"/>
      <c r="P173" s="30"/>
    </row>
    <row r="174" spans="1:16" ht="11.1" customHeight="1" x14ac:dyDescent="0.2">
      <c r="A174" s="31" t="s">
        <v>100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</row>
    <row r="175" spans="1:16" ht="11.1" customHeight="1" x14ac:dyDescent="0.2">
      <c r="A175" s="14" t="s">
        <v>118</v>
      </c>
      <c r="E175" s="4" t="s">
        <v>1</v>
      </c>
      <c r="F175" s="22" t="s">
        <v>74</v>
      </c>
      <c r="G175" s="32"/>
      <c r="H175" s="32"/>
      <c r="I175" s="21" t="s">
        <v>3</v>
      </c>
      <c r="J175" s="21"/>
      <c r="K175" s="33" t="s">
        <v>4</v>
      </c>
      <c r="L175" s="33"/>
      <c r="M175" s="33"/>
      <c r="N175" s="33"/>
      <c r="O175" s="33"/>
      <c r="P175" s="33"/>
    </row>
    <row r="176" spans="1:16" ht="11.1" customHeight="1" x14ac:dyDescent="0.2">
      <c r="D176" s="21" t="s">
        <v>5</v>
      </c>
      <c r="E176" s="21"/>
      <c r="F176" s="1">
        <v>2</v>
      </c>
      <c r="I176" s="21" t="s">
        <v>7</v>
      </c>
      <c r="J176" s="21"/>
      <c r="K176" s="22" t="s">
        <v>127</v>
      </c>
      <c r="L176" s="22"/>
      <c r="M176" s="22"/>
      <c r="N176" s="22"/>
      <c r="O176" s="22"/>
      <c r="P176" s="22"/>
    </row>
    <row r="177" spans="1:16" ht="21.95" customHeight="1" x14ac:dyDescent="0.2">
      <c r="A177" s="23" t="s">
        <v>8</v>
      </c>
      <c r="B177" s="23" t="s">
        <v>9</v>
      </c>
      <c r="C177" s="23"/>
      <c r="D177" s="23" t="s">
        <v>10</v>
      </c>
      <c r="E177" s="27" t="s">
        <v>11</v>
      </c>
      <c r="F177" s="27"/>
      <c r="G177" s="27"/>
      <c r="H177" s="23" t="s">
        <v>12</v>
      </c>
      <c r="I177" s="27" t="s">
        <v>13</v>
      </c>
      <c r="J177" s="27"/>
      <c r="K177" s="27"/>
      <c r="L177" s="27"/>
      <c r="M177" s="27" t="s">
        <v>14</v>
      </c>
      <c r="N177" s="27"/>
      <c r="O177" s="27"/>
      <c r="P177" s="27"/>
    </row>
    <row r="178" spans="1:16" ht="21.95" customHeight="1" x14ac:dyDescent="0.2">
      <c r="A178" s="24"/>
      <c r="B178" s="25"/>
      <c r="C178" s="26"/>
      <c r="D178" s="24"/>
      <c r="E178" s="5" t="s">
        <v>15</v>
      </c>
      <c r="F178" s="5" t="s">
        <v>16</v>
      </c>
      <c r="G178" s="5" t="s">
        <v>17</v>
      </c>
      <c r="H178" s="24"/>
      <c r="I178" s="5" t="s">
        <v>18</v>
      </c>
      <c r="J178" s="5" t="s">
        <v>19</v>
      </c>
      <c r="K178" s="5" t="s">
        <v>20</v>
      </c>
      <c r="L178" s="5" t="s">
        <v>21</v>
      </c>
      <c r="M178" s="5" t="s">
        <v>22</v>
      </c>
      <c r="N178" s="5" t="s">
        <v>23</v>
      </c>
      <c r="O178" s="5" t="s">
        <v>24</v>
      </c>
      <c r="P178" s="5" t="s">
        <v>25</v>
      </c>
    </row>
    <row r="179" spans="1:16" ht="11.1" customHeight="1" x14ac:dyDescent="0.2">
      <c r="A179" s="6">
        <v>1</v>
      </c>
      <c r="B179" s="19">
        <v>2</v>
      </c>
      <c r="C179" s="19"/>
      <c r="D179" s="6">
        <v>3</v>
      </c>
      <c r="E179" s="6">
        <v>4</v>
      </c>
      <c r="F179" s="6">
        <v>5</v>
      </c>
      <c r="G179" s="6">
        <v>6</v>
      </c>
      <c r="H179" s="6">
        <v>7</v>
      </c>
      <c r="I179" s="6">
        <v>8</v>
      </c>
      <c r="J179" s="6">
        <v>9</v>
      </c>
      <c r="K179" s="6">
        <v>10</v>
      </c>
      <c r="L179" s="6">
        <v>11</v>
      </c>
      <c r="M179" s="6">
        <v>12</v>
      </c>
      <c r="N179" s="6">
        <v>13</v>
      </c>
      <c r="O179" s="6">
        <v>14</v>
      </c>
      <c r="P179" s="6">
        <v>15</v>
      </c>
    </row>
    <row r="180" spans="1:16" ht="11.1" customHeight="1" x14ac:dyDescent="0.2">
      <c r="A180" s="20" t="s">
        <v>26</v>
      </c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</row>
    <row r="181" spans="1:16" ht="15" customHeight="1" x14ac:dyDescent="0.2">
      <c r="A181" s="9">
        <v>1006</v>
      </c>
      <c r="B181" s="17" t="s">
        <v>139</v>
      </c>
      <c r="C181" s="17"/>
      <c r="D181" s="10">
        <v>60</v>
      </c>
      <c r="E181" s="10">
        <v>0.48</v>
      </c>
      <c r="F181" s="10"/>
      <c r="G181" s="10">
        <v>1.02</v>
      </c>
      <c r="H181" s="10">
        <v>7.8</v>
      </c>
      <c r="I181" s="10">
        <v>0.01</v>
      </c>
      <c r="J181" s="10">
        <v>3</v>
      </c>
      <c r="K181" s="10"/>
      <c r="L181" s="10">
        <v>0.06</v>
      </c>
      <c r="M181" s="10">
        <v>14</v>
      </c>
      <c r="N181" s="10">
        <v>14</v>
      </c>
      <c r="O181" s="10">
        <v>8</v>
      </c>
      <c r="P181" s="10"/>
    </row>
    <row r="182" spans="1:16" ht="11.1" customHeight="1" x14ac:dyDescent="0.2">
      <c r="A182" s="8">
        <v>1191</v>
      </c>
      <c r="B182" s="18" t="s">
        <v>124</v>
      </c>
      <c r="C182" s="18"/>
      <c r="D182" s="7">
        <v>200</v>
      </c>
      <c r="E182" s="7">
        <v>18.27</v>
      </c>
      <c r="F182" s="7">
        <v>18</v>
      </c>
      <c r="G182" s="7">
        <v>30.5</v>
      </c>
      <c r="H182" s="7">
        <v>312.60000000000002</v>
      </c>
      <c r="I182" s="7">
        <v>0.11</v>
      </c>
      <c r="J182" s="7">
        <v>72.819999999999993</v>
      </c>
      <c r="K182" s="7">
        <v>1</v>
      </c>
      <c r="L182" s="7">
        <v>2.74</v>
      </c>
      <c r="M182" s="7">
        <v>97</v>
      </c>
      <c r="N182" s="7">
        <v>212</v>
      </c>
      <c r="O182" s="7">
        <v>47</v>
      </c>
      <c r="P182" s="7">
        <v>3</v>
      </c>
    </row>
    <row r="183" spans="1:16" ht="11.1" customHeight="1" x14ac:dyDescent="0.2">
      <c r="A183" s="8">
        <v>1188</v>
      </c>
      <c r="B183" s="18" t="s">
        <v>28</v>
      </c>
      <c r="C183" s="18"/>
      <c r="D183" s="7">
        <v>200</v>
      </c>
      <c r="E183" s="7"/>
      <c r="F183" s="7"/>
      <c r="G183" s="7">
        <v>15.97</v>
      </c>
      <c r="H183" s="7">
        <v>63.8</v>
      </c>
      <c r="I183" s="7"/>
      <c r="J183" s="7"/>
      <c r="K183" s="7"/>
      <c r="L183" s="7"/>
      <c r="M183" s="7"/>
      <c r="N183" s="7"/>
      <c r="O183" s="7"/>
      <c r="P183" s="7"/>
    </row>
    <row r="184" spans="1:16" ht="11.1" customHeight="1" x14ac:dyDescent="0.2">
      <c r="A184" s="8">
        <v>1148</v>
      </c>
      <c r="B184" s="18" t="s">
        <v>44</v>
      </c>
      <c r="C184" s="18"/>
      <c r="D184" s="7">
        <v>30</v>
      </c>
      <c r="E184" s="7">
        <v>2.13</v>
      </c>
      <c r="F184" s="7">
        <v>1</v>
      </c>
      <c r="G184" s="7">
        <v>12.13</v>
      </c>
      <c r="H184" s="7">
        <v>64.8</v>
      </c>
      <c r="I184" s="7">
        <v>0.05</v>
      </c>
      <c r="J184" s="7"/>
      <c r="K184" s="7"/>
      <c r="L184" s="7">
        <v>0.35</v>
      </c>
      <c r="M184" s="7">
        <v>9</v>
      </c>
      <c r="N184" s="7">
        <v>40</v>
      </c>
      <c r="O184" s="7">
        <v>12</v>
      </c>
      <c r="P184" s="7">
        <v>1</v>
      </c>
    </row>
    <row r="185" spans="1:16" ht="11.1" customHeight="1" x14ac:dyDescent="0.2">
      <c r="A185" s="7">
        <v>976.03</v>
      </c>
      <c r="B185" s="18" t="s">
        <v>106</v>
      </c>
      <c r="C185" s="18"/>
      <c r="D185" s="7">
        <v>150</v>
      </c>
      <c r="E185" s="7">
        <v>0.6</v>
      </c>
      <c r="F185" s="7">
        <v>1</v>
      </c>
      <c r="G185" s="7">
        <v>14.7</v>
      </c>
      <c r="H185" s="7">
        <v>70.5</v>
      </c>
      <c r="I185" s="7">
        <v>0.05</v>
      </c>
      <c r="J185" s="7">
        <v>15</v>
      </c>
      <c r="K185" s="7"/>
      <c r="L185" s="7">
        <v>0.3</v>
      </c>
      <c r="M185" s="7">
        <v>24</v>
      </c>
      <c r="N185" s="7">
        <v>17</v>
      </c>
      <c r="O185" s="7">
        <v>14</v>
      </c>
      <c r="P185" s="7">
        <v>3</v>
      </c>
    </row>
    <row r="186" spans="1:16" ht="11.1" customHeight="1" x14ac:dyDescent="0.2">
      <c r="A186" s="29" t="s">
        <v>30</v>
      </c>
      <c r="B186" s="29"/>
      <c r="C186" s="29"/>
      <c r="D186" s="29"/>
      <c r="E186" s="7">
        <f>SUM(E181:E185)</f>
        <v>21.48</v>
      </c>
      <c r="F186" s="7">
        <f t="shared" ref="F186:P186" si="22">SUM(F181:F185)</f>
        <v>20</v>
      </c>
      <c r="G186" s="7">
        <f t="shared" si="22"/>
        <v>74.320000000000007</v>
      </c>
      <c r="H186" s="7">
        <f t="shared" si="22"/>
        <v>519.5</v>
      </c>
      <c r="I186" s="7">
        <f t="shared" si="22"/>
        <v>0.21999999999999997</v>
      </c>
      <c r="J186" s="7">
        <f t="shared" si="22"/>
        <v>90.82</v>
      </c>
      <c r="K186" s="7">
        <f t="shared" si="22"/>
        <v>1</v>
      </c>
      <c r="L186" s="7">
        <f t="shared" si="22"/>
        <v>3.45</v>
      </c>
      <c r="M186" s="7">
        <f t="shared" si="22"/>
        <v>144</v>
      </c>
      <c r="N186" s="7">
        <f t="shared" si="22"/>
        <v>283</v>
      </c>
      <c r="O186" s="7">
        <f t="shared" si="22"/>
        <v>81</v>
      </c>
      <c r="P186" s="7">
        <f t="shared" si="22"/>
        <v>7</v>
      </c>
    </row>
    <row r="187" spans="1:16" s="1" customFormat="1" ht="11.1" customHeight="1" x14ac:dyDescent="0.2">
      <c r="A187" s="29" t="s">
        <v>39</v>
      </c>
      <c r="B187" s="29"/>
      <c r="C187" s="29"/>
      <c r="D187" s="29"/>
      <c r="E187" s="7">
        <f>E186</f>
        <v>21.48</v>
      </c>
      <c r="F187" s="7">
        <f t="shared" ref="F187:P187" si="23">F186</f>
        <v>20</v>
      </c>
      <c r="G187" s="7">
        <f t="shared" si="23"/>
        <v>74.320000000000007</v>
      </c>
      <c r="H187" s="7">
        <f t="shared" si="23"/>
        <v>519.5</v>
      </c>
      <c r="I187" s="7">
        <f t="shared" si="23"/>
        <v>0.21999999999999997</v>
      </c>
      <c r="J187" s="7">
        <f t="shared" si="23"/>
        <v>90.82</v>
      </c>
      <c r="K187" s="7">
        <f t="shared" si="23"/>
        <v>1</v>
      </c>
      <c r="L187" s="7">
        <f t="shared" si="23"/>
        <v>3.45</v>
      </c>
      <c r="M187" s="7">
        <f t="shared" si="23"/>
        <v>144</v>
      </c>
      <c r="N187" s="7">
        <f t="shared" si="23"/>
        <v>283</v>
      </c>
      <c r="O187" s="7">
        <f t="shared" si="23"/>
        <v>81</v>
      </c>
      <c r="P187" s="7">
        <f t="shared" si="23"/>
        <v>7</v>
      </c>
    </row>
    <row r="188" spans="1:16" ht="11.1" customHeight="1" x14ac:dyDescent="0.2">
      <c r="A188" s="29" t="s">
        <v>103</v>
      </c>
      <c r="B188" s="29"/>
      <c r="C188" s="29"/>
      <c r="D188" s="29"/>
      <c r="E188" s="7">
        <f t="shared" ref="E188:P188" si="24">E16+E32+E48+E63+E79+E94+E109+E125+E141+E157+E172+E187</f>
        <v>250.602</v>
      </c>
      <c r="F188" s="7">
        <f t="shared" si="24"/>
        <v>232.30799999999999</v>
      </c>
      <c r="G188" s="7">
        <f t="shared" si="24"/>
        <v>1002.1</v>
      </c>
      <c r="H188" s="7">
        <f t="shared" si="24"/>
        <v>7004.9</v>
      </c>
      <c r="I188" s="7">
        <f t="shared" si="24"/>
        <v>3.87</v>
      </c>
      <c r="J188" s="7">
        <f t="shared" si="24"/>
        <v>474.56</v>
      </c>
      <c r="K188" s="7">
        <f t="shared" si="24"/>
        <v>1150</v>
      </c>
      <c r="L188" s="7">
        <f t="shared" si="24"/>
        <v>71.240000000000009</v>
      </c>
      <c r="M188" s="7">
        <f t="shared" si="24"/>
        <v>2868</v>
      </c>
      <c r="N188" s="7">
        <f t="shared" si="24"/>
        <v>4543</v>
      </c>
      <c r="O188" s="7">
        <f t="shared" si="24"/>
        <v>1238</v>
      </c>
      <c r="P188" s="7">
        <f t="shared" si="24"/>
        <v>100</v>
      </c>
    </row>
    <row r="189" spans="1:16" ht="11.1" customHeight="1" x14ac:dyDescent="0.2">
      <c r="A189" s="29" t="s">
        <v>104</v>
      </c>
      <c r="B189" s="29"/>
      <c r="C189" s="29"/>
      <c r="D189" s="29"/>
      <c r="E189" s="7">
        <f>E188/12</f>
        <v>20.883500000000002</v>
      </c>
      <c r="F189" s="7">
        <f t="shared" ref="F189:P189" si="25">F188/12</f>
        <v>19.358999999999998</v>
      </c>
      <c r="G189" s="7">
        <f t="shared" si="25"/>
        <v>83.50833333333334</v>
      </c>
      <c r="H189" s="13">
        <f t="shared" si="25"/>
        <v>583.74166666666667</v>
      </c>
      <c r="I189" s="7">
        <f t="shared" si="25"/>
        <v>0.32250000000000001</v>
      </c>
      <c r="J189" s="7">
        <f t="shared" si="25"/>
        <v>39.546666666666667</v>
      </c>
      <c r="K189" s="7">
        <f t="shared" si="25"/>
        <v>95.833333333333329</v>
      </c>
      <c r="L189" s="7">
        <f t="shared" si="25"/>
        <v>5.9366666666666674</v>
      </c>
      <c r="M189" s="7">
        <f t="shared" si="25"/>
        <v>239</v>
      </c>
      <c r="N189" s="7">
        <f t="shared" si="25"/>
        <v>378.58333333333331</v>
      </c>
      <c r="O189" s="7">
        <f t="shared" si="25"/>
        <v>103.16666666666667</v>
      </c>
      <c r="P189" s="7">
        <f t="shared" si="25"/>
        <v>8.3333333333333339</v>
      </c>
    </row>
    <row r="192" spans="1:16" ht="11.1" customHeight="1" x14ac:dyDescent="0.2">
      <c r="K192" s="30"/>
      <c r="L192" s="30"/>
      <c r="M192" s="30"/>
      <c r="N192" s="30"/>
      <c r="O192" s="30"/>
      <c r="P192" s="30"/>
    </row>
    <row r="194" spans="1:16" ht="147.75" customHeight="1" x14ac:dyDescent="0.2">
      <c r="A194" s="34" t="s">
        <v>126</v>
      </c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</row>
  </sheetData>
  <mergeCells count="299">
    <mergeCell ref="F4:H4"/>
    <mergeCell ref="I4:J4"/>
    <mergeCell ref="K4:P4"/>
    <mergeCell ref="D5:E5"/>
    <mergeCell ref="I5:J5"/>
    <mergeCell ref="K5:P5"/>
    <mergeCell ref="K2:P2"/>
    <mergeCell ref="A3:P3"/>
    <mergeCell ref="K1:P1"/>
    <mergeCell ref="M6:P6"/>
    <mergeCell ref="B8:C8"/>
    <mergeCell ref="A9:P9"/>
    <mergeCell ref="B10:C10"/>
    <mergeCell ref="B11:C11"/>
    <mergeCell ref="B12:C12"/>
    <mergeCell ref="A6:A7"/>
    <mergeCell ref="B6:C7"/>
    <mergeCell ref="D6:D7"/>
    <mergeCell ref="E6:G6"/>
    <mergeCell ref="H6:H7"/>
    <mergeCell ref="I6:L6"/>
    <mergeCell ref="F19:H19"/>
    <mergeCell ref="I19:J19"/>
    <mergeCell ref="K19:P19"/>
    <mergeCell ref="D20:E20"/>
    <mergeCell ref="I20:J20"/>
    <mergeCell ref="K20:P20"/>
    <mergeCell ref="B13:C13"/>
    <mergeCell ref="B14:C14"/>
    <mergeCell ref="A15:D15"/>
    <mergeCell ref="A16:D16"/>
    <mergeCell ref="K17:P17"/>
    <mergeCell ref="A18:P18"/>
    <mergeCell ref="M21:P21"/>
    <mergeCell ref="B23:C23"/>
    <mergeCell ref="A24:P24"/>
    <mergeCell ref="B25:C25"/>
    <mergeCell ref="B26:C26"/>
    <mergeCell ref="B27:C27"/>
    <mergeCell ref="A21:A22"/>
    <mergeCell ref="B21:C22"/>
    <mergeCell ref="D21:D22"/>
    <mergeCell ref="E21:G21"/>
    <mergeCell ref="H21:H22"/>
    <mergeCell ref="I21:L21"/>
    <mergeCell ref="A34:P34"/>
    <mergeCell ref="F35:H35"/>
    <mergeCell ref="I35:J35"/>
    <mergeCell ref="K35:P35"/>
    <mergeCell ref="D36:E36"/>
    <mergeCell ref="I36:J36"/>
    <mergeCell ref="K36:P36"/>
    <mergeCell ref="B28:C28"/>
    <mergeCell ref="B29:C29"/>
    <mergeCell ref="B30:C30"/>
    <mergeCell ref="A31:D31"/>
    <mergeCell ref="A32:D32"/>
    <mergeCell ref="K33:P33"/>
    <mergeCell ref="M37:P37"/>
    <mergeCell ref="B39:C39"/>
    <mergeCell ref="A40:P40"/>
    <mergeCell ref="B41:C41"/>
    <mergeCell ref="B42:C42"/>
    <mergeCell ref="B43:C43"/>
    <mergeCell ref="A37:A38"/>
    <mergeCell ref="B37:C38"/>
    <mergeCell ref="D37:D38"/>
    <mergeCell ref="E37:G37"/>
    <mergeCell ref="H37:H38"/>
    <mergeCell ref="I37:L37"/>
    <mergeCell ref="A50:P50"/>
    <mergeCell ref="F51:H51"/>
    <mergeCell ref="I51:J51"/>
    <mergeCell ref="K51:P51"/>
    <mergeCell ref="D52:E52"/>
    <mergeCell ref="I52:J52"/>
    <mergeCell ref="K52:P52"/>
    <mergeCell ref="B44:C44"/>
    <mergeCell ref="B45:C45"/>
    <mergeCell ref="B46:C46"/>
    <mergeCell ref="A47:D47"/>
    <mergeCell ref="A48:D48"/>
    <mergeCell ref="K49:P49"/>
    <mergeCell ref="M53:P53"/>
    <mergeCell ref="B55:C55"/>
    <mergeCell ref="A56:P56"/>
    <mergeCell ref="B57:C57"/>
    <mergeCell ref="B58:C58"/>
    <mergeCell ref="B59:C59"/>
    <mergeCell ref="A53:A54"/>
    <mergeCell ref="B53:C54"/>
    <mergeCell ref="D53:D54"/>
    <mergeCell ref="E53:G53"/>
    <mergeCell ref="H53:H54"/>
    <mergeCell ref="I53:L53"/>
    <mergeCell ref="F66:H66"/>
    <mergeCell ref="I66:J66"/>
    <mergeCell ref="K66:P66"/>
    <mergeCell ref="D67:E67"/>
    <mergeCell ref="I67:J67"/>
    <mergeCell ref="K67:P67"/>
    <mergeCell ref="B60:C60"/>
    <mergeCell ref="B61:C61"/>
    <mergeCell ref="A62:D62"/>
    <mergeCell ref="A63:D63"/>
    <mergeCell ref="K64:P64"/>
    <mergeCell ref="A65:P65"/>
    <mergeCell ref="M68:P68"/>
    <mergeCell ref="B70:C70"/>
    <mergeCell ref="A71:P71"/>
    <mergeCell ref="B72:C72"/>
    <mergeCell ref="B73:C73"/>
    <mergeCell ref="B74:C74"/>
    <mergeCell ref="A68:A69"/>
    <mergeCell ref="B68:C69"/>
    <mergeCell ref="D68:D69"/>
    <mergeCell ref="E68:G68"/>
    <mergeCell ref="H68:H69"/>
    <mergeCell ref="I68:L68"/>
    <mergeCell ref="A81:P81"/>
    <mergeCell ref="F82:H82"/>
    <mergeCell ref="I82:J82"/>
    <mergeCell ref="K82:P82"/>
    <mergeCell ref="D83:E83"/>
    <mergeCell ref="I83:J83"/>
    <mergeCell ref="K83:P83"/>
    <mergeCell ref="B75:C75"/>
    <mergeCell ref="B76:C76"/>
    <mergeCell ref="B77:C77"/>
    <mergeCell ref="A78:D78"/>
    <mergeCell ref="A79:D79"/>
    <mergeCell ref="K80:P80"/>
    <mergeCell ref="M84:P84"/>
    <mergeCell ref="B86:C86"/>
    <mergeCell ref="A87:P87"/>
    <mergeCell ref="B88:C88"/>
    <mergeCell ref="B89:C89"/>
    <mergeCell ref="B90:C90"/>
    <mergeCell ref="A84:A85"/>
    <mergeCell ref="B84:C85"/>
    <mergeCell ref="D84:D85"/>
    <mergeCell ref="E84:G84"/>
    <mergeCell ref="H84:H85"/>
    <mergeCell ref="I84:L84"/>
    <mergeCell ref="F97:H97"/>
    <mergeCell ref="I97:J97"/>
    <mergeCell ref="K97:P97"/>
    <mergeCell ref="D98:E98"/>
    <mergeCell ref="I98:J98"/>
    <mergeCell ref="K98:P98"/>
    <mergeCell ref="B91:C91"/>
    <mergeCell ref="B92:C92"/>
    <mergeCell ref="A93:D93"/>
    <mergeCell ref="A94:D94"/>
    <mergeCell ref="K95:P95"/>
    <mergeCell ref="A96:P96"/>
    <mergeCell ref="M99:P99"/>
    <mergeCell ref="B101:C101"/>
    <mergeCell ref="A102:P102"/>
    <mergeCell ref="B103:C103"/>
    <mergeCell ref="B104:C104"/>
    <mergeCell ref="B105:C105"/>
    <mergeCell ref="A99:A100"/>
    <mergeCell ref="B99:C100"/>
    <mergeCell ref="D99:D100"/>
    <mergeCell ref="E99:G99"/>
    <mergeCell ref="H99:H100"/>
    <mergeCell ref="I99:L99"/>
    <mergeCell ref="F112:H112"/>
    <mergeCell ref="I112:J112"/>
    <mergeCell ref="K112:P112"/>
    <mergeCell ref="D113:E113"/>
    <mergeCell ref="I113:J113"/>
    <mergeCell ref="K113:P113"/>
    <mergeCell ref="B106:C106"/>
    <mergeCell ref="B107:C107"/>
    <mergeCell ref="A108:D108"/>
    <mergeCell ref="A109:D109"/>
    <mergeCell ref="K110:P110"/>
    <mergeCell ref="A111:P111"/>
    <mergeCell ref="M114:P114"/>
    <mergeCell ref="B116:C116"/>
    <mergeCell ref="A117:P117"/>
    <mergeCell ref="B118:C118"/>
    <mergeCell ref="B119:C119"/>
    <mergeCell ref="B120:C120"/>
    <mergeCell ref="A114:A115"/>
    <mergeCell ref="B114:C115"/>
    <mergeCell ref="D114:D115"/>
    <mergeCell ref="E114:G114"/>
    <mergeCell ref="H114:H115"/>
    <mergeCell ref="I114:L114"/>
    <mergeCell ref="A127:P127"/>
    <mergeCell ref="F128:H128"/>
    <mergeCell ref="I128:J128"/>
    <mergeCell ref="K128:P128"/>
    <mergeCell ref="D129:E129"/>
    <mergeCell ref="I129:J129"/>
    <mergeCell ref="K129:P129"/>
    <mergeCell ref="B121:C121"/>
    <mergeCell ref="B122:C122"/>
    <mergeCell ref="B123:C123"/>
    <mergeCell ref="A124:D124"/>
    <mergeCell ref="A125:D125"/>
    <mergeCell ref="K126:P126"/>
    <mergeCell ref="M130:P130"/>
    <mergeCell ref="B132:C132"/>
    <mergeCell ref="A133:P133"/>
    <mergeCell ref="B134:C134"/>
    <mergeCell ref="B135:C135"/>
    <mergeCell ref="B136:C136"/>
    <mergeCell ref="A130:A131"/>
    <mergeCell ref="B130:C131"/>
    <mergeCell ref="D130:D131"/>
    <mergeCell ref="E130:G130"/>
    <mergeCell ref="H130:H131"/>
    <mergeCell ref="I130:L130"/>
    <mergeCell ref="A143:P143"/>
    <mergeCell ref="F144:H144"/>
    <mergeCell ref="I144:J144"/>
    <mergeCell ref="K144:P144"/>
    <mergeCell ref="D145:E145"/>
    <mergeCell ref="I145:J145"/>
    <mergeCell ref="K145:P145"/>
    <mergeCell ref="B137:C137"/>
    <mergeCell ref="B138:C138"/>
    <mergeCell ref="B139:C139"/>
    <mergeCell ref="A140:D140"/>
    <mergeCell ref="A141:D141"/>
    <mergeCell ref="K142:P142"/>
    <mergeCell ref="M146:P146"/>
    <mergeCell ref="B148:C148"/>
    <mergeCell ref="A149:P149"/>
    <mergeCell ref="B150:C150"/>
    <mergeCell ref="B151:C151"/>
    <mergeCell ref="B152:C152"/>
    <mergeCell ref="A146:A147"/>
    <mergeCell ref="B146:C147"/>
    <mergeCell ref="D146:D147"/>
    <mergeCell ref="E146:G146"/>
    <mergeCell ref="H146:H147"/>
    <mergeCell ref="I146:L146"/>
    <mergeCell ref="A159:P159"/>
    <mergeCell ref="F160:H160"/>
    <mergeCell ref="I160:J160"/>
    <mergeCell ref="K160:P160"/>
    <mergeCell ref="D161:E161"/>
    <mergeCell ref="I161:J161"/>
    <mergeCell ref="K161:P161"/>
    <mergeCell ref="B153:C153"/>
    <mergeCell ref="B154:C154"/>
    <mergeCell ref="B155:C155"/>
    <mergeCell ref="A156:D156"/>
    <mergeCell ref="A157:D157"/>
    <mergeCell ref="K158:P158"/>
    <mergeCell ref="M162:P162"/>
    <mergeCell ref="B164:C164"/>
    <mergeCell ref="A165:P165"/>
    <mergeCell ref="B166:C166"/>
    <mergeCell ref="B167:C167"/>
    <mergeCell ref="B168:C168"/>
    <mergeCell ref="A162:A163"/>
    <mergeCell ref="B162:C163"/>
    <mergeCell ref="D162:D163"/>
    <mergeCell ref="E162:G162"/>
    <mergeCell ref="H162:H163"/>
    <mergeCell ref="I162:L162"/>
    <mergeCell ref="F175:H175"/>
    <mergeCell ref="I175:J175"/>
    <mergeCell ref="K175:P175"/>
    <mergeCell ref="D176:E176"/>
    <mergeCell ref="I176:J176"/>
    <mergeCell ref="K176:P176"/>
    <mergeCell ref="B169:C169"/>
    <mergeCell ref="B170:C170"/>
    <mergeCell ref="A171:D171"/>
    <mergeCell ref="A172:D172"/>
    <mergeCell ref="K173:P173"/>
    <mergeCell ref="A174:P174"/>
    <mergeCell ref="A194:P194"/>
    <mergeCell ref="K192:P192"/>
    <mergeCell ref="B184:C184"/>
    <mergeCell ref="B185:C185"/>
    <mergeCell ref="A186:D186"/>
    <mergeCell ref="A187:D187"/>
    <mergeCell ref="A188:D188"/>
    <mergeCell ref="A189:D189"/>
    <mergeCell ref="M177:P177"/>
    <mergeCell ref="B179:C179"/>
    <mergeCell ref="A180:P180"/>
    <mergeCell ref="B181:C181"/>
    <mergeCell ref="B182:C182"/>
    <mergeCell ref="B183:C183"/>
    <mergeCell ref="A177:A178"/>
    <mergeCell ref="B177:C178"/>
    <mergeCell ref="D177:D178"/>
    <mergeCell ref="E177:G177"/>
    <mergeCell ref="H177:H178"/>
    <mergeCell ref="I177:L177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P189"/>
  <sheetViews>
    <sheetView topLeftCell="A154" workbookViewId="0">
      <selection activeCell="E184" sqref="E184"/>
    </sheetView>
  </sheetViews>
  <sheetFormatPr defaultColWidth="10.5" defaultRowHeight="11.45" customHeight="1" x14ac:dyDescent="0.2"/>
  <cols>
    <col min="1" max="1" width="9.5" style="1" customWidth="1"/>
    <col min="2" max="2" width="16.6640625" style="1" customWidth="1"/>
    <col min="3" max="3" width="15" style="1" customWidth="1"/>
    <col min="4" max="4" width="12.83203125" style="1" customWidth="1"/>
    <col min="5" max="7" width="5.6640625" style="1" customWidth="1"/>
    <col min="8" max="8" width="10.1640625" style="1" customWidth="1"/>
    <col min="9" max="10" width="5.6640625" style="1" customWidth="1"/>
    <col min="11" max="11" width="6.83203125" style="1" customWidth="1"/>
    <col min="12" max="13" width="5.6640625" style="1" customWidth="1"/>
    <col min="14" max="14" width="7.5" style="1" customWidth="1"/>
    <col min="15" max="16" width="5.6640625" style="1" customWidth="1"/>
    <col min="17" max="16384" width="10.5" style="2"/>
  </cols>
  <sheetData>
    <row r="1" spans="1:16" ht="11.1" customHeight="1" x14ac:dyDescent="0.2">
      <c r="K1" s="30"/>
      <c r="L1" s="30"/>
      <c r="M1" s="30"/>
      <c r="N1" s="30"/>
      <c r="O1" s="30"/>
      <c r="P1" s="30"/>
    </row>
    <row r="2" spans="1:16" ht="11.1" customHeight="1" x14ac:dyDescent="0.2">
      <c r="K2" s="30"/>
      <c r="L2" s="30"/>
      <c r="M2" s="30"/>
      <c r="N2" s="30"/>
      <c r="O2" s="30"/>
      <c r="P2" s="30"/>
    </row>
    <row r="3" spans="1:16" ht="15.95" customHeight="1" x14ac:dyDescent="0.25">
      <c r="A3" s="57" t="s">
        <v>119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1.1" customHeight="1" x14ac:dyDescent="0.2">
      <c r="A4" s="14" t="s">
        <v>120</v>
      </c>
      <c r="E4" s="4" t="s">
        <v>1</v>
      </c>
      <c r="F4" s="22" t="s">
        <v>2</v>
      </c>
      <c r="G4" s="32"/>
      <c r="H4" s="32"/>
      <c r="I4" s="21" t="s">
        <v>3</v>
      </c>
      <c r="J4" s="21"/>
      <c r="K4" s="33" t="s">
        <v>4</v>
      </c>
      <c r="L4" s="33"/>
      <c r="M4" s="33"/>
      <c r="N4" s="33"/>
      <c r="O4" s="33"/>
      <c r="P4" s="33"/>
    </row>
    <row r="5" spans="1:16" ht="11.1" customHeight="1" x14ac:dyDescent="0.2">
      <c r="D5" s="21" t="s">
        <v>5</v>
      </c>
      <c r="E5" s="21"/>
      <c r="F5" s="1" t="s">
        <v>6</v>
      </c>
      <c r="I5" s="21" t="s">
        <v>7</v>
      </c>
      <c r="J5" s="21"/>
      <c r="K5" s="22" t="s">
        <v>127</v>
      </c>
      <c r="L5" s="22"/>
      <c r="M5" s="22"/>
      <c r="N5" s="22"/>
      <c r="O5" s="22"/>
      <c r="P5" s="22"/>
    </row>
    <row r="6" spans="1:16" ht="21.95" customHeight="1" x14ac:dyDescent="0.2">
      <c r="A6" s="23" t="s">
        <v>8</v>
      </c>
      <c r="B6" s="23" t="s">
        <v>9</v>
      </c>
      <c r="C6" s="23"/>
      <c r="D6" s="23" t="s">
        <v>10</v>
      </c>
      <c r="E6" s="27" t="s">
        <v>11</v>
      </c>
      <c r="F6" s="27"/>
      <c r="G6" s="27"/>
      <c r="H6" s="23" t="s">
        <v>12</v>
      </c>
      <c r="I6" s="27" t="s">
        <v>13</v>
      </c>
      <c r="J6" s="27"/>
      <c r="K6" s="27"/>
      <c r="L6" s="27"/>
      <c r="M6" s="27" t="s">
        <v>14</v>
      </c>
      <c r="N6" s="27"/>
      <c r="O6" s="27"/>
      <c r="P6" s="27"/>
    </row>
    <row r="7" spans="1:16" ht="21.95" customHeight="1" x14ac:dyDescent="0.2">
      <c r="A7" s="24"/>
      <c r="B7" s="25"/>
      <c r="C7" s="26"/>
      <c r="D7" s="24"/>
      <c r="E7" s="5" t="s">
        <v>15</v>
      </c>
      <c r="F7" s="5" t="s">
        <v>16</v>
      </c>
      <c r="G7" s="5" t="s">
        <v>17</v>
      </c>
      <c r="H7" s="24"/>
      <c r="I7" s="5" t="s">
        <v>18</v>
      </c>
      <c r="J7" s="5" t="s">
        <v>19</v>
      </c>
      <c r="K7" s="5" t="s">
        <v>20</v>
      </c>
      <c r="L7" s="5" t="s">
        <v>21</v>
      </c>
      <c r="M7" s="5" t="s">
        <v>22</v>
      </c>
      <c r="N7" s="5" t="s">
        <v>23</v>
      </c>
      <c r="O7" s="5" t="s">
        <v>24</v>
      </c>
      <c r="P7" s="5" t="s">
        <v>25</v>
      </c>
    </row>
    <row r="8" spans="1:16" ht="11.1" customHeight="1" x14ac:dyDescent="0.2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</row>
    <row r="9" spans="1:16" ht="11.1" customHeight="1" x14ac:dyDescent="0.2">
      <c r="A9" s="20" t="s">
        <v>26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 ht="21.95" customHeight="1" x14ac:dyDescent="0.2">
      <c r="A10" s="7">
        <v>124</v>
      </c>
      <c r="B10" s="18" t="s">
        <v>32</v>
      </c>
      <c r="C10" s="18"/>
      <c r="D10" s="7">
        <v>250</v>
      </c>
      <c r="E10" s="7">
        <v>2.06</v>
      </c>
      <c r="F10" s="7">
        <v>6</v>
      </c>
      <c r="G10" s="7">
        <v>10.11</v>
      </c>
      <c r="H10" s="7">
        <v>105.4</v>
      </c>
      <c r="I10" s="7">
        <v>7.0000000000000007E-2</v>
      </c>
      <c r="J10" s="7">
        <v>31.37</v>
      </c>
      <c r="K10" s="7">
        <v>8</v>
      </c>
      <c r="L10" s="7">
        <v>2.38</v>
      </c>
      <c r="M10" s="7">
        <v>48</v>
      </c>
      <c r="N10" s="7">
        <v>55</v>
      </c>
      <c r="O10" s="7">
        <v>24</v>
      </c>
      <c r="P10" s="7">
        <v>1</v>
      </c>
    </row>
    <row r="11" spans="1:16" ht="15.75" customHeight="1" x14ac:dyDescent="0.2">
      <c r="A11" s="7">
        <v>907.01</v>
      </c>
      <c r="B11" s="18" t="s">
        <v>140</v>
      </c>
      <c r="C11" s="18"/>
      <c r="D11" s="7">
        <v>100</v>
      </c>
      <c r="E11" s="7">
        <v>12.01</v>
      </c>
      <c r="F11" s="7">
        <v>17</v>
      </c>
      <c r="G11" s="7">
        <v>15.07</v>
      </c>
      <c r="H11" s="7">
        <v>257.60000000000002</v>
      </c>
      <c r="I11" s="7">
        <v>0.11</v>
      </c>
      <c r="J11" s="7">
        <v>2.91</v>
      </c>
      <c r="K11" s="7"/>
      <c r="L11" s="7">
        <v>2.6</v>
      </c>
      <c r="M11" s="7">
        <v>35</v>
      </c>
      <c r="N11" s="7">
        <v>121</v>
      </c>
      <c r="O11" s="7">
        <v>20</v>
      </c>
      <c r="P11" s="7">
        <v>1</v>
      </c>
    </row>
    <row r="12" spans="1:16" ht="11.1" customHeight="1" x14ac:dyDescent="0.2">
      <c r="A12" s="7">
        <v>516</v>
      </c>
      <c r="B12" s="18" t="s">
        <v>57</v>
      </c>
      <c r="C12" s="18"/>
      <c r="D12" s="7">
        <v>150</v>
      </c>
      <c r="E12" s="7">
        <v>5.92</v>
      </c>
      <c r="F12" s="7">
        <v>5</v>
      </c>
      <c r="G12" s="7">
        <v>35.96</v>
      </c>
      <c r="H12" s="7">
        <v>220.4</v>
      </c>
      <c r="I12" s="7">
        <v>0.13</v>
      </c>
      <c r="J12" s="7"/>
      <c r="K12" s="7">
        <v>24</v>
      </c>
      <c r="L12" s="7">
        <v>9.5</v>
      </c>
      <c r="M12" s="7">
        <v>14</v>
      </c>
      <c r="N12" s="7">
        <v>62</v>
      </c>
      <c r="O12" s="7">
        <v>24</v>
      </c>
      <c r="P12" s="7">
        <v>1</v>
      </c>
    </row>
    <row r="13" spans="1:16" ht="11.1" customHeight="1" x14ac:dyDescent="0.2">
      <c r="A13" s="8">
        <v>1188</v>
      </c>
      <c r="B13" s="18" t="s">
        <v>28</v>
      </c>
      <c r="C13" s="18"/>
      <c r="D13" s="7">
        <v>200</v>
      </c>
      <c r="E13" s="7"/>
      <c r="F13" s="7"/>
      <c r="G13" s="7">
        <v>15.97</v>
      </c>
      <c r="H13" s="7">
        <v>63.8</v>
      </c>
      <c r="I13" s="7"/>
      <c r="J13" s="7"/>
      <c r="K13" s="7"/>
      <c r="L13" s="7"/>
      <c r="M13" s="7"/>
      <c r="N13" s="7"/>
      <c r="O13" s="7"/>
      <c r="P13" s="7"/>
    </row>
    <row r="14" spans="1:16" ht="11.1" customHeight="1" x14ac:dyDescent="0.2">
      <c r="A14" s="7">
        <v>693</v>
      </c>
      <c r="B14" s="18" t="s">
        <v>29</v>
      </c>
      <c r="C14" s="18"/>
      <c r="D14" s="7">
        <v>30</v>
      </c>
      <c r="E14" s="7">
        <v>2.25</v>
      </c>
      <c r="F14" s="7">
        <v>0.72</v>
      </c>
      <c r="G14" s="7">
        <v>1.34</v>
      </c>
      <c r="H14" s="7">
        <v>19.5</v>
      </c>
      <c r="I14" s="7">
        <v>0.04</v>
      </c>
      <c r="J14" s="7"/>
      <c r="K14" s="7"/>
      <c r="L14" s="7">
        <v>1.17</v>
      </c>
      <c r="M14" s="7">
        <v>6</v>
      </c>
      <c r="N14" s="7">
        <v>22</v>
      </c>
      <c r="O14" s="7">
        <v>4</v>
      </c>
      <c r="P14" s="7"/>
    </row>
    <row r="15" spans="1:16" ht="11.1" customHeight="1" x14ac:dyDescent="0.2">
      <c r="A15" s="29" t="s">
        <v>30</v>
      </c>
      <c r="B15" s="29"/>
      <c r="C15" s="29"/>
      <c r="D15" s="29"/>
      <c r="E15" s="7">
        <f>SUM(E10:E14)</f>
        <v>22.240000000000002</v>
      </c>
      <c r="F15" s="7">
        <f t="shared" ref="F15:P15" si="0">SUM(F10:F14)</f>
        <v>28.72</v>
      </c>
      <c r="G15" s="7">
        <f t="shared" si="0"/>
        <v>78.45</v>
      </c>
      <c r="H15" s="7">
        <f t="shared" si="0"/>
        <v>666.69999999999993</v>
      </c>
      <c r="I15" s="7">
        <f t="shared" si="0"/>
        <v>0.35</v>
      </c>
      <c r="J15" s="7">
        <f t="shared" si="0"/>
        <v>34.28</v>
      </c>
      <c r="K15" s="7">
        <f t="shared" si="0"/>
        <v>32</v>
      </c>
      <c r="L15" s="7">
        <f t="shared" si="0"/>
        <v>15.65</v>
      </c>
      <c r="M15" s="7">
        <f t="shared" si="0"/>
        <v>103</v>
      </c>
      <c r="N15" s="7">
        <f t="shared" si="0"/>
        <v>260</v>
      </c>
      <c r="O15" s="7">
        <f t="shared" si="0"/>
        <v>72</v>
      </c>
      <c r="P15" s="7">
        <f t="shared" si="0"/>
        <v>3</v>
      </c>
    </row>
    <row r="16" spans="1:16" s="1" customFormat="1" ht="11.1" customHeight="1" x14ac:dyDescent="0.2">
      <c r="A16" s="29" t="s">
        <v>39</v>
      </c>
      <c r="B16" s="29"/>
      <c r="C16" s="29"/>
      <c r="D16" s="29"/>
      <c r="E16" s="7">
        <f>E15</f>
        <v>22.240000000000002</v>
      </c>
      <c r="F16" s="7">
        <f t="shared" ref="F16:P16" si="1">F15</f>
        <v>28.72</v>
      </c>
      <c r="G16" s="7">
        <f t="shared" si="1"/>
        <v>78.45</v>
      </c>
      <c r="H16" s="7">
        <f t="shared" si="1"/>
        <v>666.69999999999993</v>
      </c>
      <c r="I16" s="7">
        <f t="shared" si="1"/>
        <v>0.35</v>
      </c>
      <c r="J16" s="7">
        <f t="shared" si="1"/>
        <v>34.28</v>
      </c>
      <c r="K16" s="7">
        <f t="shared" si="1"/>
        <v>32</v>
      </c>
      <c r="L16" s="7">
        <f t="shared" si="1"/>
        <v>15.65</v>
      </c>
      <c r="M16" s="7">
        <f t="shared" si="1"/>
        <v>103</v>
      </c>
      <c r="N16" s="7">
        <f t="shared" si="1"/>
        <v>260</v>
      </c>
      <c r="O16" s="7">
        <f t="shared" si="1"/>
        <v>72</v>
      </c>
      <c r="P16" s="7">
        <f t="shared" si="1"/>
        <v>3</v>
      </c>
    </row>
    <row r="17" spans="1:16" ht="11.1" customHeight="1" x14ac:dyDescent="0.2">
      <c r="K17" s="30"/>
      <c r="L17" s="30"/>
      <c r="M17" s="30"/>
      <c r="N17" s="30"/>
      <c r="O17" s="30"/>
      <c r="P17" s="30"/>
    </row>
    <row r="18" spans="1:16" ht="11.1" customHeight="1" x14ac:dyDescent="0.2">
      <c r="A18" s="31" t="s">
        <v>40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ht="11.1" customHeight="1" x14ac:dyDescent="0.2">
      <c r="A19" s="14" t="s">
        <v>120</v>
      </c>
      <c r="E19" s="4" t="s">
        <v>1</v>
      </c>
      <c r="F19" s="22" t="s">
        <v>41</v>
      </c>
      <c r="G19" s="32"/>
      <c r="H19" s="32"/>
      <c r="I19" s="21" t="s">
        <v>3</v>
      </c>
      <c r="J19" s="21"/>
      <c r="K19" s="33" t="s">
        <v>4</v>
      </c>
      <c r="L19" s="33"/>
      <c r="M19" s="33"/>
      <c r="N19" s="33"/>
      <c r="O19" s="33"/>
      <c r="P19" s="33"/>
    </row>
    <row r="20" spans="1:16" ht="11.1" customHeight="1" x14ac:dyDescent="0.2">
      <c r="D20" s="21" t="s">
        <v>5</v>
      </c>
      <c r="E20" s="21"/>
      <c r="F20" s="1">
        <v>1</v>
      </c>
      <c r="I20" s="21" t="s">
        <v>7</v>
      </c>
      <c r="J20" s="21"/>
      <c r="K20" s="22" t="s">
        <v>127</v>
      </c>
      <c r="L20" s="22"/>
      <c r="M20" s="22"/>
      <c r="N20" s="22"/>
      <c r="O20" s="22"/>
      <c r="P20" s="22"/>
    </row>
    <row r="21" spans="1:16" ht="21.95" customHeight="1" x14ac:dyDescent="0.2">
      <c r="A21" s="23" t="s">
        <v>8</v>
      </c>
      <c r="B21" s="23" t="s">
        <v>9</v>
      </c>
      <c r="C21" s="23"/>
      <c r="D21" s="23" t="s">
        <v>10</v>
      </c>
      <c r="E21" s="27" t="s">
        <v>11</v>
      </c>
      <c r="F21" s="27"/>
      <c r="G21" s="27"/>
      <c r="H21" s="23" t="s">
        <v>12</v>
      </c>
      <c r="I21" s="27" t="s">
        <v>13</v>
      </c>
      <c r="J21" s="27"/>
      <c r="K21" s="27"/>
      <c r="L21" s="27"/>
      <c r="M21" s="27" t="s">
        <v>14</v>
      </c>
      <c r="N21" s="27"/>
      <c r="O21" s="27"/>
      <c r="P21" s="27"/>
    </row>
    <row r="22" spans="1:16" ht="21.95" customHeight="1" x14ac:dyDescent="0.2">
      <c r="A22" s="24"/>
      <c r="B22" s="25"/>
      <c r="C22" s="26"/>
      <c r="D22" s="24"/>
      <c r="E22" s="5" t="s">
        <v>15</v>
      </c>
      <c r="F22" s="5" t="s">
        <v>16</v>
      </c>
      <c r="G22" s="5" t="s">
        <v>17</v>
      </c>
      <c r="H22" s="24"/>
      <c r="I22" s="5" t="s">
        <v>18</v>
      </c>
      <c r="J22" s="5" t="s">
        <v>19</v>
      </c>
      <c r="K22" s="5" t="s">
        <v>20</v>
      </c>
      <c r="L22" s="5" t="s">
        <v>21</v>
      </c>
      <c r="M22" s="5" t="s">
        <v>22</v>
      </c>
      <c r="N22" s="5" t="s">
        <v>23</v>
      </c>
      <c r="O22" s="5" t="s">
        <v>24</v>
      </c>
      <c r="P22" s="5" t="s">
        <v>25</v>
      </c>
    </row>
    <row r="23" spans="1:16" ht="11.1" customHeight="1" x14ac:dyDescent="0.2">
      <c r="A23" s="6">
        <v>1</v>
      </c>
      <c r="B23" s="19">
        <v>2</v>
      </c>
      <c r="C23" s="19"/>
      <c r="D23" s="6">
        <v>3</v>
      </c>
      <c r="E23" s="6">
        <v>4</v>
      </c>
      <c r="F23" s="6">
        <v>5</v>
      </c>
      <c r="G23" s="6">
        <v>6</v>
      </c>
      <c r="H23" s="6">
        <v>7</v>
      </c>
      <c r="I23" s="6">
        <v>8</v>
      </c>
      <c r="J23" s="6">
        <v>9</v>
      </c>
      <c r="K23" s="6">
        <v>10</v>
      </c>
      <c r="L23" s="6">
        <v>11</v>
      </c>
      <c r="M23" s="6">
        <v>12</v>
      </c>
      <c r="N23" s="6">
        <v>13</v>
      </c>
      <c r="O23" s="6">
        <v>14</v>
      </c>
      <c r="P23" s="6">
        <v>15</v>
      </c>
    </row>
    <row r="24" spans="1:16" ht="11.1" customHeight="1" x14ac:dyDescent="0.2">
      <c r="A24" s="20" t="s">
        <v>26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1.1" customHeight="1" x14ac:dyDescent="0.2">
      <c r="A25" s="7">
        <v>181.02</v>
      </c>
      <c r="B25" s="18" t="s">
        <v>123</v>
      </c>
      <c r="C25" s="18"/>
      <c r="D25" s="7">
        <v>250</v>
      </c>
      <c r="E25" s="7">
        <v>6.4</v>
      </c>
      <c r="F25" s="7">
        <v>10</v>
      </c>
      <c r="G25" s="7">
        <v>25.4</v>
      </c>
      <c r="H25" s="7">
        <v>193</v>
      </c>
      <c r="I25" s="7">
        <v>0.2</v>
      </c>
      <c r="J25" s="7">
        <v>16.72</v>
      </c>
      <c r="K25" s="7">
        <v>11</v>
      </c>
      <c r="L25" s="7">
        <v>2.8</v>
      </c>
      <c r="M25" s="7">
        <v>37</v>
      </c>
      <c r="N25" s="7">
        <v>186</v>
      </c>
      <c r="O25" s="7">
        <v>51</v>
      </c>
      <c r="P25" s="7">
        <v>2</v>
      </c>
    </row>
    <row r="26" spans="1:16" ht="11.1" customHeight="1" x14ac:dyDescent="0.2">
      <c r="A26" s="8">
        <v>1028</v>
      </c>
      <c r="B26" s="18" t="s">
        <v>130</v>
      </c>
      <c r="C26" s="18"/>
      <c r="D26" s="7">
        <v>80</v>
      </c>
      <c r="E26" s="7">
        <v>11.57</v>
      </c>
      <c r="F26" s="7">
        <v>7</v>
      </c>
      <c r="G26" s="7">
        <v>7.22</v>
      </c>
      <c r="H26" s="7">
        <v>240</v>
      </c>
      <c r="I26" s="7">
        <v>0.09</v>
      </c>
      <c r="J26" s="7">
        <v>2.1</v>
      </c>
      <c r="K26" s="7">
        <v>62</v>
      </c>
      <c r="L26" s="7">
        <v>1.96</v>
      </c>
      <c r="M26" s="7">
        <v>22</v>
      </c>
      <c r="N26" s="7">
        <v>163</v>
      </c>
      <c r="O26" s="7">
        <v>23</v>
      </c>
      <c r="P26" s="7">
        <v>2</v>
      </c>
    </row>
    <row r="27" spans="1:16" ht="11.1" customHeight="1" x14ac:dyDescent="0.2">
      <c r="A27" s="7">
        <v>512</v>
      </c>
      <c r="B27" s="18" t="s">
        <v>42</v>
      </c>
      <c r="C27" s="18"/>
      <c r="D27" s="7">
        <v>180</v>
      </c>
      <c r="E27" s="7">
        <v>4.01</v>
      </c>
      <c r="F27" s="7">
        <v>7</v>
      </c>
      <c r="G27" s="7">
        <v>42.01</v>
      </c>
      <c r="H27" s="7">
        <v>189.6</v>
      </c>
      <c r="I27" s="7">
        <v>0.05</v>
      </c>
      <c r="J27" s="7"/>
      <c r="K27" s="7">
        <v>28</v>
      </c>
      <c r="L27" s="7">
        <v>0.32</v>
      </c>
      <c r="M27" s="7">
        <v>6</v>
      </c>
      <c r="N27" s="7">
        <v>96</v>
      </c>
      <c r="O27" s="7">
        <v>32</v>
      </c>
      <c r="P27" s="7">
        <v>1</v>
      </c>
    </row>
    <row r="28" spans="1:16" ht="11.1" customHeight="1" x14ac:dyDescent="0.2">
      <c r="A28" s="7">
        <v>686</v>
      </c>
      <c r="B28" s="18" t="s">
        <v>43</v>
      </c>
      <c r="C28" s="18"/>
      <c r="D28" s="7">
        <v>200</v>
      </c>
      <c r="E28" s="7"/>
      <c r="F28" s="7"/>
      <c r="G28" s="7">
        <v>8.7420000000000009</v>
      </c>
      <c r="H28" s="7">
        <v>36</v>
      </c>
      <c r="I28" s="7"/>
      <c r="J28" s="7">
        <v>2.56</v>
      </c>
      <c r="K28" s="7"/>
      <c r="L28" s="7">
        <v>0.01</v>
      </c>
      <c r="M28" s="7">
        <v>3</v>
      </c>
      <c r="N28" s="7">
        <v>1</v>
      </c>
      <c r="O28" s="7">
        <v>1</v>
      </c>
      <c r="P28" s="7"/>
    </row>
    <row r="29" spans="1:16" ht="11.1" customHeight="1" x14ac:dyDescent="0.2">
      <c r="A29" s="7">
        <v>897</v>
      </c>
      <c r="B29" s="18" t="s">
        <v>37</v>
      </c>
      <c r="C29" s="18"/>
      <c r="D29" s="7">
        <v>30</v>
      </c>
      <c r="E29" s="7">
        <v>2.68</v>
      </c>
      <c r="F29" s="7">
        <v>1</v>
      </c>
      <c r="G29" s="7">
        <v>10.88</v>
      </c>
      <c r="H29" s="7">
        <v>68.5</v>
      </c>
      <c r="I29" s="7">
        <v>0.03</v>
      </c>
      <c r="J29" s="7"/>
      <c r="K29" s="7"/>
      <c r="L29" s="7">
        <v>0.28000000000000003</v>
      </c>
      <c r="M29" s="7">
        <v>5</v>
      </c>
      <c r="N29" s="7">
        <v>16</v>
      </c>
      <c r="O29" s="7">
        <v>4</v>
      </c>
      <c r="P29" s="7"/>
    </row>
    <row r="30" spans="1:16" ht="11.1" customHeight="1" x14ac:dyDescent="0.2">
      <c r="A30" s="8">
        <v>1148</v>
      </c>
      <c r="B30" s="18" t="s">
        <v>44</v>
      </c>
      <c r="C30" s="18"/>
      <c r="D30" s="7">
        <v>30</v>
      </c>
      <c r="E30" s="7">
        <v>2.13</v>
      </c>
      <c r="F30" s="7">
        <v>1</v>
      </c>
      <c r="G30" s="7">
        <v>12.13</v>
      </c>
      <c r="H30" s="7">
        <v>64.8</v>
      </c>
      <c r="I30" s="7">
        <v>0.05</v>
      </c>
      <c r="J30" s="7"/>
      <c r="K30" s="7"/>
      <c r="L30" s="7">
        <v>0.35</v>
      </c>
      <c r="M30" s="7">
        <v>9</v>
      </c>
      <c r="N30" s="7">
        <v>40</v>
      </c>
      <c r="O30" s="7">
        <v>12</v>
      </c>
      <c r="P30" s="7">
        <v>1</v>
      </c>
    </row>
    <row r="31" spans="1:16" ht="11.1" customHeight="1" x14ac:dyDescent="0.2">
      <c r="A31" s="29" t="s">
        <v>30</v>
      </c>
      <c r="B31" s="29"/>
      <c r="C31" s="29"/>
      <c r="D31" s="29"/>
      <c r="E31" s="7">
        <f>SUM(E25:E30)</f>
        <v>26.789999999999996</v>
      </c>
      <c r="F31" s="7">
        <f t="shared" ref="F31:P31" si="2">SUM(F25:F30)</f>
        <v>26</v>
      </c>
      <c r="G31" s="7">
        <f t="shared" si="2"/>
        <v>106.38199999999999</v>
      </c>
      <c r="H31" s="7">
        <f t="shared" si="2"/>
        <v>791.9</v>
      </c>
      <c r="I31" s="7">
        <f t="shared" si="2"/>
        <v>0.42</v>
      </c>
      <c r="J31" s="7">
        <f t="shared" si="2"/>
        <v>21.38</v>
      </c>
      <c r="K31" s="7">
        <f t="shared" si="2"/>
        <v>101</v>
      </c>
      <c r="L31" s="7">
        <f t="shared" si="2"/>
        <v>5.72</v>
      </c>
      <c r="M31" s="7">
        <f t="shared" si="2"/>
        <v>82</v>
      </c>
      <c r="N31" s="7">
        <f t="shared" si="2"/>
        <v>502</v>
      </c>
      <c r="O31" s="7">
        <f t="shared" si="2"/>
        <v>123</v>
      </c>
      <c r="P31" s="7">
        <f t="shared" si="2"/>
        <v>6</v>
      </c>
    </row>
    <row r="32" spans="1:16" s="1" customFormat="1" ht="11.1" customHeight="1" x14ac:dyDescent="0.2">
      <c r="A32" s="29" t="s">
        <v>39</v>
      </c>
      <c r="B32" s="29"/>
      <c r="C32" s="29"/>
      <c r="D32" s="29"/>
      <c r="E32" s="7">
        <f>E31</f>
        <v>26.789999999999996</v>
      </c>
      <c r="F32" s="7">
        <f t="shared" ref="F32:P32" si="3">F31</f>
        <v>26</v>
      </c>
      <c r="G32" s="7">
        <f t="shared" si="3"/>
        <v>106.38199999999999</v>
      </c>
      <c r="H32" s="7">
        <f t="shared" si="3"/>
        <v>791.9</v>
      </c>
      <c r="I32" s="7">
        <f t="shared" si="3"/>
        <v>0.42</v>
      </c>
      <c r="J32" s="7">
        <f t="shared" si="3"/>
        <v>21.38</v>
      </c>
      <c r="K32" s="7">
        <f t="shared" si="3"/>
        <v>101</v>
      </c>
      <c r="L32" s="7">
        <f t="shared" si="3"/>
        <v>5.72</v>
      </c>
      <c r="M32" s="7">
        <f t="shared" si="3"/>
        <v>82</v>
      </c>
      <c r="N32" s="7">
        <f t="shared" si="3"/>
        <v>502</v>
      </c>
      <c r="O32" s="7">
        <f t="shared" si="3"/>
        <v>123</v>
      </c>
      <c r="P32" s="7">
        <f t="shared" si="3"/>
        <v>6</v>
      </c>
    </row>
    <row r="33" spans="1:16" ht="11.1" customHeight="1" x14ac:dyDescent="0.2">
      <c r="K33" s="30"/>
      <c r="L33" s="30"/>
      <c r="M33" s="30"/>
      <c r="N33" s="30"/>
      <c r="O33" s="30"/>
      <c r="P33" s="30"/>
    </row>
    <row r="34" spans="1:16" ht="11.1" customHeight="1" x14ac:dyDescent="0.2">
      <c r="A34" s="31" t="s">
        <v>48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ht="11.1" customHeight="1" x14ac:dyDescent="0.2">
      <c r="A35" s="14" t="s">
        <v>120</v>
      </c>
      <c r="E35" s="4" t="s">
        <v>1</v>
      </c>
      <c r="F35" s="22" t="s">
        <v>49</v>
      </c>
      <c r="G35" s="32"/>
      <c r="H35" s="32"/>
      <c r="I35" s="21" t="s">
        <v>3</v>
      </c>
      <c r="J35" s="21"/>
      <c r="K35" s="33" t="s">
        <v>4</v>
      </c>
      <c r="L35" s="33"/>
      <c r="M35" s="33"/>
      <c r="N35" s="33"/>
      <c r="O35" s="33"/>
      <c r="P35" s="33"/>
    </row>
    <row r="36" spans="1:16" ht="11.1" customHeight="1" x14ac:dyDescent="0.2">
      <c r="D36" s="21" t="s">
        <v>5</v>
      </c>
      <c r="E36" s="21"/>
      <c r="F36" s="1">
        <v>1</v>
      </c>
      <c r="I36" s="21" t="s">
        <v>7</v>
      </c>
      <c r="J36" s="21"/>
      <c r="K36" s="22" t="s">
        <v>127</v>
      </c>
      <c r="L36" s="22"/>
      <c r="M36" s="22"/>
      <c r="N36" s="22"/>
      <c r="O36" s="22"/>
      <c r="P36" s="22"/>
    </row>
    <row r="37" spans="1:16" ht="21.95" customHeight="1" x14ac:dyDescent="0.2">
      <c r="A37" s="23" t="s">
        <v>8</v>
      </c>
      <c r="B37" s="23" t="s">
        <v>9</v>
      </c>
      <c r="C37" s="23"/>
      <c r="D37" s="23" t="s">
        <v>10</v>
      </c>
      <c r="E37" s="27" t="s">
        <v>11</v>
      </c>
      <c r="F37" s="27"/>
      <c r="G37" s="27"/>
      <c r="H37" s="23" t="s">
        <v>12</v>
      </c>
      <c r="I37" s="27" t="s">
        <v>13</v>
      </c>
      <c r="J37" s="27"/>
      <c r="K37" s="27"/>
      <c r="L37" s="27"/>
      <c r="M37" s="27" t="s">
        <v>14</v>
      </c>
      <c r="N37" s="27"/>
      <c r="O37" s="27"/>
      <c r="P37" s="27"/>
    </row>
    <row r="38" spans="1:16" ht="21.95" customHeight="1" x14ac:dyDescent="0.2">
      <c r="A38" s="24"/>
      <c r="B38" s="25"/>
      <c r="C38" s="26"/>
      <c r="D38" s="24"/>
      <c r="E38" s="5" t="s">
        <v>15</v>
      </c>
      <c r="F38" s="5" t="s">
        <v>16</v>
      </c>
      <c r="G38" s="5" t="s">
        <v>17</v>
      </c>
      <c r="H38" s="24"/>
      <c r="I38" s="5" t="s">
        <v>18</v>
      </c>
      <c r="J38" s="5" t="s">
        <v>19</v>
      </c>
      <c r="K38" s="5" t="s">
        <v>20</v>
      </c>
      <c r="L38" s="5" t="s">
        <v>21</v>
      </c>
      <c r="M38" s="5" t="s">
        <v>22</v>
      </c>
      <c r="N38" s="5" t="s">
        <v>23</v>
      </c>
      <c r="O38" s="5" t="s">
        <v>24</v>
      </c>
      <c r="P38" s="5" t="s">
        <v>25</v>
      </c>
    </row>
    <row r="39" spans="1:16" ht="11.1" customHeight="1" x14ac:dyDescent="0.2">
      <c r="A39" s="6">
        <v>1</v>
      </c>
      <c r="B39" s="19">
        <v>2</v>
      </c>
      <c r="C39" s="19"/>
      <c r="D39" s="6">
        <v>3</v>
      </c>
      <c r="E39" s="6">
        <v>4</v>
      </c>
      <c r="F39" s="6">
        <v>5</v>
      </c>
      <c r="G39" s="6">
        <v>6</v>
      </c>
      <c r="H39" s="6">
        <v>7</v>
      </c>
      <c r="I39" s="6">
        <v>8</v>
      </c>
      <c r="J39" s="6">
        <v>9</v>
      </c>
      <c r="K39" s="6">
        <v>10</v>
      </c>
      <c r="L39" s="6">
        <v>11</v>
      </c>
      <c r="M39" s="6">
        <v>12</v>
      </c>
      <c r="N39" s="6">
        <v>13</v>
      </c>
      <c r="O39" s="6">
        <v>14</v>
      </c>
      <c r="P39" s="6">
        <v>15</v>
      </c>
    </row>
    <row r="40" spans="1:16" ht="11.1" customHeight="1" x14ac:dyDescent="0.2">
      <c r="A40" s="20" t="s">
        <v>26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1.1" customHeight="1" x14ac:dyDescent="0.2">
      <c r="A41" s="7">
        <v>577.01</v>
      </c>
      <c r="B41" s="18" t="s">
        <v>55</v>
      </c>
      <c r="C41" s="18"/>
      <c r="D41" s="7">
        <v>250</v>
      </c>
      <c r="E41" s="7">
        <v>1.76</v>
      </c>
      <c r="F41" s="7">
        <v>10</v>
      </c>
      <c r="G41" s="7">
        <v>20.6</v>
      </c>
      <c r="H41" s="7">
        <v>157.1</v>
      </c>
      <c r="I41" s="7">
        <v>0.03</v>
      </c>
      <c r="J41" s="7">
        <v>3.16</v>
      </c>
      <c r="K41" s="7">
        <v>6</v>
      </c>
      <c r="L41" s="7">
        <v>2.38</v>
      </c>
      <c r="M41" s="7">
        <v>24</v>
      </c>
      <c r="N41" s="7">
        <v>59</v>
      </c>
      <c r="O41" s="7">
        <v>15</v>
      </c>
      <c r="P41" s="7">
        <v>1</v>
      </c>
    </row>
    <row r="42" spans="1:16" ht="21.95" customHeight="1" x14ac:dyDescent="0.2">
      <c r="A42" s="8">
        <v>1296</v>
      </c>
      <c r="B42" s="18" t="s">
        <v>51</v>
      </c>
      <c r="C42" s="18"/>
      <c r="D42" s="7">
        <v>100</v>
      </c>
      <c r="E42" s="7">
        <v>10.1</v>
      </c>
      <c r="F42" s="7">
        <v>8</v>
      </c>
      <c r="G42" s="7">
        <v>3.59</v>
      </c>
      <c r="H42" s="7">
        <v>132.19999999999999</v>
      </c>
      <c r="I42" s="7">
        <v>0.06</v>
      </c>
      <c r="J42" s="7">
        <v>2.29</v>
      </c>
      <c r="K42" s="7">
        <v>57</v>
      </c>
      <c r="L42" s="7">
        <v>1.76</v>
      </c>
      <c r="M42" s="7">
        <v>26</v>
      </c>
      <c r="N42" s="7">
        <v>130</v>
      </c>
      <c r="O42" s="7">
        <v>16</v>
      </c>
      <c r="P42" s="7">
        <v>1</v>
      </c>
    </row>
    <row r="43" spans="1:16" ht="11.1" customHeight="1" x14ac:dyDescent="0.2">
      <c r="A43" s="7">
        <v>998</v>
      </c>
      <c r="B43" s="18" t="s">
        <v>52</v>
      </c>
      <c r="C43" s="18"/>
      <c r="D43" s="7">
        <v>180</v>
      </c>
      <c r="E43" s="7">
        <v>7.98</v>
      </c>
      <c r="F43" s="7">
        <v>7</v>
      </c>
      <c r="G43" s="7">
        <v>45.2</v>
      </c>
      <c r="H43" s="7">
        <v>245.1</v>
      </c>
      <c r="I43" s="7">
        <v>0.21</v>
      </c>
      <c r="J43" s="7"/>
      <c r="K43" s="7">
        <v>28</v>
      </c>
      <c r="L43" s="7">
        <v>0.62</v>
      </c>
      <c r="M43" s="7">
        <v>57</v>
      </c>
      <c r="N43" s="7">
        <v>235</v>
      </c>
      <c r="O43" s="7">
        <v>179</v>
      </c>
      <c r="P43" s="7">
        <v>6</v>
      </c>
    </row>
    <row r="44" spans="1:16" ht="11.1" customHeight="1" x14ac:dyDescent="0.2">
      <c r="A44" s="8">
        <v>1110</v>
      </c>
      <c r="B44" s="18" t="s">
        <v>53</v>
      </c>
      <c r="C44" s="18"/>
      <c r="D44" s="7">
        <v>200</v>
      </c>
      <c r="E44" s="7">
        <v>2.2999999999999998</v>
      </c>
      <c r="F44" s="7">
        <v>2.6</v>
      </c>
      <c r="G44" s="7">
        <v>12.85</v>
      </c>
      <c r="H44" s="7">
        <v>84</v>
      </c>
      <c r="I44" s="7">
        <v>0.05</v>
      </c>
      <c r="J44" s="7">
        <v>1.56</v>
      </c>
      <c r="K44" s="7">
        <v>24</v>
      </c>
      <c r="L44" s="7">
        <v>7.0000000000000007E-2</v>
      </c>
      <c r="M44" s="7">
        <v>148</v>
      </c>
      <c r="N44" s="7">
        <v>113</v>
      </c>
      <c r="O44" s="7">
        <v>22</v>
      </c>
      <c r="P44" s="7"/>
    </row>
    <row r="45" spans="1:16" ht="11.1" customHeight="1" x14ac:dyDescent="0.2">
      <c r="A45" s="7">
        <v>693</v>
      </c>
      <c r="B45" s="18" t="s">
        <v>29</v>
      </c>
      <c r="C45" s="18"/>
      <c r="D45" s="7">
        <v>30</v>
      </c>
      <c r="E45" s="7">
        <v>2.25</v>
      </c>
      <c r="F45" s="7">
        <v>0.72</v>
      </c>
      <c r="G45" s="7">
        <v>1.34</v>
      </c>
      <c r="H45" s="7">
        <v>19.5</v>
      </c>
      <c r="I45" s="7">
        <v>0.04</v>
      </c>
      <c r="J45" s="7"/>
      <c r="K45" s="7"/>
      <c r="L45" s="7">
        <v>1.17</v>
      </c>
      <c r="M45" s="7">
        <v>6</v>
      </c>
      <c r="N45" s="7">
        <v>22</v>
      </c>
      <c r="O45" s="7">
        <v>4</v>
      </c>
      <c r="P45" s="7"/>
    </row>
    <row r="46" spans="1:16" ht="11.1" customHeight="1" x14ac:dyDescent="0.2">
      <c r="A46" s="29" t="s">
        <v>30</v>
      </c>
      <c r="B46" s="29"/>
      <c r="C46" s="29"/>
      <c r="D46" s="29"/>
      <c r="E46" s="7">
        <f t="shared" ref="E46:P46" si="4">SUM(E41:E45)</f>
        <v>24.39</v>
      </c>
      <c r="F46" s="7">
        <f t="shared" si="4"/>
        <v>28.32</v>
      </c>
      <c r="G46" s="7">
        <f t="shared" si="4"/>
        <v>83.58</v>
      </c>
      <c r="H46" s="7">
        <f t="shared" si="4"/>
        <v>637.9</v>
      </c>
      <c r="I46" s="7">
        <f t="shared" si="4"/>
        <v>0.38999999999999996</v>
      </c>
      <c r="J46" s="7">
        <f t="shared" si="4"/>
        <v>7.01</v>
      </c>
      <c r="K46" s="7">
        <f t="shared" si="4"/>
        <v>115</v>
      </c>
      <c r="L46" s="7">
        <f t="shared" si="4"/>
        <v>6</v>
      </c>
      <c r="M46" s="7">
        <f t="shared" si="4"/>
        <v>261</v>
      </c>
      <c r="N46" s="7">
        <f t="shared" si="4"/>
        <v>559</v>
      </c>
      <c r="O46" s="7">
        <f t="shared" si="4"/>
        <v>236</v>
      </c>
      <c r="P46" s="7">
        <f t="shared" si="4"/>
        <v>8</v>
      </c>
    </row>
    <row r="47" spans="1:16" s="1" customFormat="1" ht="11.1" customHeight="1" x14ac:dyDescent="0.2">
      <c r="A47" s="29" t="s">
        <v>39</v>
      </c>
      <c r="B47" s="29"/>
      <c r="C47" s="29"/>
      <c r="D47" s="29"/>
      <c r="E47" s="7">
        <f>E46</f>
        <v>24.39</v>
      </c>
      <c r="F47" s="7">
        <f t="shared" ref="F47:P47" si="5">F46</f>
        <v>28.32</v>
      </c>
      <c r="G47" s="7">
        <f t="shared" si="5"/>
        <v>83.58</v>
      </c>
      <c r="H47" s="7">
        <f t="shared" si="5"/>
        <v>637.9</v>
      </c>
      <c r="I47" s="7">
        <f t="shared" si="5"/>
        <v>0.38999999999999996</v>
      </c>
      <c r="J47" s="7">
        <f t="shared" si="5"/>
        <v>7.01</v>
      </c>
      <c r="K47" s="7">
        <f t="shared" si="5"/>
        <v>115</v>
      </c>
      <c r="L47" s="7">
        <f t="shared" si="5"/>
        <v>6</v>
      </c>
      <c r="M47" s="7">
        <f t="shared" si="5"/>
        <v>261</v>
      </c>
      <c r="N47" s="7">
        <f t="shared" si="5"/>
        <v>559</v>
      </c>
      <c r="O47" s="7">
        <f t="shared" si="5"/>
        <v>236</v>
      </c>
      <c r="P47" s="7">
        <f t="shared" si="5"/>
        <v>8</v>
      </c>
    </row>
    <row r="48" spans="1:16" ht="11.1" customHeight="1" x14ac:dyDescent="0.2">
      <c r="K48" s="30"/>
      <c r="L48" s="30"/>
      <c r="M48" s="30"/>
      <c r="N48" s="30"/>
      <c r="O48" s="30"/>
      <c r="P48" s="30"/>
    </row>
    <row r="49" spans="1:16" ht="11.1" customHeight="1" x14ac:dyDescent="0.2">
      <c r="A49" s="31" t="s">
        <v>59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16" ht="11.1" customHeight="1" x14ac:dyDescent="0.2">
      <c r="A50" s="14" t="s">
        <v>120</v>
      </c>
      <c r="E50" s="4" t="s">
        <v>1</v>
      </c>
      <c r="F50" s="22" t="s">
        <v>60</v>
      </c>
      <c r="G50" s="32"/>
      <c r="H50" s="32"/>
      <c r="I50" s="21" t="s">
        <v>3</v>
      </c>
      <c r="J50" s="21"/>
      <c r="K50" s="33" t="s">
        <v>4</v>
      </c>
      <c r="L50" s="33"/>
      <c r="M50" s="33"/>
      <c r="N50" s="33"/>
      <c r="O50" s="33"/>
      <c r="P50" s="33"/>
    </row>
    <row r="51" spans="1:16" ht="11.1" customHeight="1" x14ac:dyDescent="0.2">
      <c r="D51" s="21" t="s">
        <v>5</v>
      </c>
      <c r="E51" s="21"/>
      <c r="F51" s="1">
        <v>1</v>
      </c>
      <c r="I51" s="21" t="s">
        <v>7</v>
      </c>
      <c r="J51" s="21"/>
      <c r="K51" s="22" t="s">
        <v>127</v>
      </c>
      <c r="L51" s="22"/>
      <c r="M51" s="22"/>
      <c r="N51" s="22"/>
      <c r="O51" s="22"/>
      <c r="P51" s="22"/>
    </row>
    <row r="52" spans="1:16" ht="21.95" customHeight="1" x14ac:dyDescent="0.2">
      <c r="A52" s="23" t="s">
        <v>8</v>
      </c>
      <c r="B52" s="23" t="s">
        <v>9</v>
      </c>
      <c r="C52" s="23"/>
      <c r="D52" s="23" t="s">
        <v>10</v>
      </c>
      <c r="E52" s="27" t="s">
        <v>11</v>
      </c>
      <c r="F52" s="27"/>
      <c r="G52" s="27"/>
      <c r="H52" s="23" t="s">
        <v>12</v>
      </c>
      <c r="I52" s="27" t="s">
        <v>13</v>
      </c>
      <c r="J52" s="27"/>
      <c r="K52" s="27"/>
      <c r="L52" s="27"/>
      <c r="M52" s="27" t="s">
        <v>14</v>
      </c>
      <c r="N52" s="27"/>
      <c r="O52" s="27"/>
      <c r="P52" s="27"/>
    </row>
    <row r="53" spans="1:16" ht="21.95" customHeight="1" x14ac:dyDescent="0.2">
      <c r="A53" s="24"/>
      <c r="B53" s="25"/>
      <c r="C53" s="26"/>
      <c r="D53" s="24"/>
      <c r="E53" s="5" t="s">
        <v>15</v>
      </c>
      <c r="F53" s="5" t="s">
        <v>16</v>
      </c>
      <c r="G53" s="5" t="s">
        <v>17</v>
      </c>
      <c r="H53" s="24"/>
      <c r="I53" s="5" t="s">
        <v>18</v>
      </c>
      <c r="J53" s="5" t="s">
        <v>19</v>
      </c>
      <c r="K53" s="5" t="s">
        <v>20</v>
      </c>
      <c r="L53" s="5" t="s">
        <v>21</v>
      </c>
      <c r="M53" s="5" t="s">
        <v>22</v>
      </c>
      <c r="N53" s="5" t="s">
        <v>23</v>
      </c>
      <c r="O53" s="5" t="s">
        <v>24</v>
      </c>
      <c r="P53" s="5" t="s">
        <v>25</v>
      </c>
    </row>
    <row r="54" spans="1:16" ht="11.1" customHeight="1" x14ac:dyDescent="0.2">
      <c r="A54" s="6">
        <v>1</v>
      </c>
      <c r="B54" s="19">
        <v>2</v>
      </c>
      <c r="C54" s="19"/>
      <c r="D54" s="6">
        <v>3</v>
      </c>
      <c r="E54" s="6">
        <v>4</v>
      </c>
      <c r="F54" s="6">
        <v>5</v>
      </c>
      <c r="G54" s="6">
        <v>6</v>
      </c>
      <c r="H54" s="6">
        <v>7</v>
      </c>
      <c r="I54" s="6">
        <v>8</v>
      </c>
      <c r="J54" s="6">
        <v>9</v>
      </c>
      <c r="K54" s="6">
        <v>10</v>
      </c>
      <c r="L54" s="6">
        <v>11</v>
      </c>
      <c r="M54" s="6">
        <v>12</v>
      </c>
      <c r="N54" s="6">
        <v>13</v>
      </c>
      <c r="O54" s="6">
        <v>14</v>
      </c>
      <c r="P54" s="6">
        <v>15</v>
      </c>
    </row>
    <row r="55" spans="1:16" ht="11.1" customHeight="1" x14ac:dyDescent="0.2">
      <c r="A55" s="20" t="s">
        <v>26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11.1" customHeight="1" x14ac:dyDescent="0.2">
      <c r="A56" s="12">
        <v>1066.02</v>
      </c>
      <c r="B56" s="28" t="s">
        <v>108</v>
      </c>
      <c r="C56" s="18"/>
      <c r="D56" s="7">
        <v>240</v>
      </c>
      <c r="E56" s="7">
        <v>12.4</v>
      </c>
      <c r="F56" s="7">
        <v>15</v>
      </c>
      <c r="G56" s="7">
        <v>47.79</v>
      </c>
      <c r="H56" s="7">
        <v>345.6</v>
      </c>
      <c r="I56" s="7">
        <v>7.0000000000000007E-2</v>
      </c>
      <c r="J56" s="7">
        <v>1.2</v>
      </c>
      <c r="K56" s="7">
        <v>72</v>
      </c>
      <c r="L56" s="7">
        <v>7.78</v>
      </c>
      <c r="M56" s="7">
        <v>298</v>
      </c>
      <c r="N56" s="7">
        <v>396</v>
      </c>
      <c r="O56" s="7">
        <v>41</v>
      </c>
      <c r="P56" s="7">
        <v>1</v>
      </c>
    </row>
    <row r="57" spans="1:16" ht="11.1" customHeight="1" x14ac:dyDescent="0.2">
      <c r="A57" s="7">
        <v>902</v>
      </c>
      <c r="B57" s="18" t="s">
        <v>61</v>
      </c>
      <c r="C57" s="18"/>
      <c r="D57" s="7">
        <v>30</v>
      </c>
      <c r="E57" s="7">
        <v>2.37</v>
      </c>
      <c r="F57" s="7">
        <v>1</v>
      </c>
      <c r="G57" s="7">
        <v>16.32</v>
      </c>
      <c r="H57" s="7">
        <v>49</v>
      </c>
      <c r="I57" s="7">
        <v>0.02</v>
      </c>
      <c r="J57" s="7">
        <v>0.3</v>
      </c>
      <c r="K57" s="7">
        <v>13</v>
      </c>
      <c r="L57" s="7">
        <v>0.06</v>
      </c>
      <c r="M57" s="7">
        <v>92</v>
      </c>
      <c r="N57" s="7">
        <v>66</v>
      </c>
      <c r="O57" s="7">
        <v>10</v>
      </c>
      <c r="P57" s="7"/>
    </row>
    <row r="58" spans="1:16" ht="11.1" customHeight="1" x14ac:dyDescent="0.2">
      <c r="A58" s="7">
        <v>693</v>
      </c>
      <c r="B58" s="18" t="s">
        <v>29</v>
      </c>
      <c r="C58" s="18"/>
      <c r="D58" s="7">
        <v>30</v>
      </c>
      <c r="E58" s="7">
        <v>2.25</v>
      </c>
      <c r="F58" s="7">
        <v>0.72</v>
      </c>
      <c r="G58" s="7">
        <v>1.34</v>
      </c>
      <c r="H58" s="7">
        <v>19.5</v>
      </c>
      <c r="I58" s="7">
        <v>0.04</v>
      </c>
      <c r="J58" s="7"/>
      <c r="K58" s="7"/>
      <c r="L58" s="7">
        <v>1.17</v>
      </c>
      <c r="M58" s="7">
        <v>6</v>
      </c>
      <c r="N58" s="7">
        <v>22</v>
      </c>
      <c r="O58" s="7">
        <v>4</v>
      </c>
      <c r="P58" s="7"/>
    </row>
    <row r="59" spans="1:16" ht="11.1" customHeight="1" x14ac:dyDescent="0.2">
      <c r="A59" s="7">
        <v>686</v>
      </c>
      <c r="B59" s="28" t="s">
        <v>109</v>
      </c>
      <c r="C59" s="18"/>
      <c r="D59" s="7">
        <v>200</v>
      </c>
      <c r="E59" s="7">
        <v>0.06</v>
      </c>
      <c r="F59" s="7"/>
      <c r="G59" s="7">
        <v>15.16</v>
      </c>
      <c r="H59" s="7">
        <v>59.9</v>
      </c>
      <c r="I59" s="7"/>
      <c r="J59" s="7">
        <v>2.56</v>
      </c>
      <c r="K59" s="7"/>
      <c r="L59" s="7">
        <v>0.01</v>
      </c>
      <c r="M59" s="7">
        <v>3</v>
      </c>
      <c r="N59" s="7">
        <v>1</v>
      </c>
      <c r="O59" s="7">
        <v>1</v>
      </c>
      <c r="P59" s="7"/>
    </row>
    <row r="60" spans="1:16" ht="11.1" customHeight="1" x14ac:dyDescent="0.2">
      <c r="A60" s="7">
        <v>677.2</v>
      </c>
      <c r="B60" s="53" t="s">
        <v>110</v>
      </c>
      <c r="C60" s="54"/>
      <c r="D60" s="7">
        <v>80</v>
      </c>
      <c r="E60" s="7">
        <v>4.79</v>
      </c>
      <c r="F60" s="7">
        <v>5</v>
      </c>
      <c r="G60" s="7">
        <v>12.9</v>
      </c>
      <c r="H60" s="7">
        <v>128.4</v>
      </c>
      <c r="I60" s="7">
        <v>0.15</v>
      </c>
      <c r="J60" s="7">
        <v>51.85</v>
      </c>
      <c r="K60" s="7">
        <v>74</v>
      </c>
      <c r="L60" s="7">
        <v>1.19</v>
      </c>
      <c r="M60" s="7">
        <v>103</v>
      </c>
      <c r="N60" s="7">
        <v>114</v>
      </c>
      <c r="O60" s="7">
        <v>50</v>
      </c>
      <c r="P60" s="7">
        <v>13</v>
      </c>
    </row>
    <row r="61" spans="1:16" ht="11.1" customHeight="1" x14ac:dyDescent="0.2">
      <c r="A61" s="29" t="s">
        <v>30</v>
      </c>
      <c r="B61" s="29"/>
      <c r="C61" s="29"/>
      <c r="D61" s="29"/>
      <c r="E61" s="7">
        <f t="shared" ref="E61:P61" si="6">SUM(E56:E60)</f>
        <v>21.869999999999997</v>
      </c>
      <c r="F61" s="7">
        <f t="shared" si="6"/>
        <v>21.72</v>
      </c>
      <c r="G61" s="7">
        <f t="shared" si="6"/>
        <v>93.51</v>
      </c>
      <c r="H61" s="7">
        <f t="shared" si="6"/>
        <v>602.4</v>
      </c>
      <c r="I61" s="7">
        <f t="shared" si="6"/>
        <v>0.28000000000000003</v>
      </c>
      <c r="J61" s="7">
        <f t="shared" si="6"/>
        <v>55.910000000000004</v>
      </c>
      <c r="K61" s="7">
        <f t="shared" si="6"/>
        <v>159</v>
      </c>
      <c r="L61" s="7">
        <f t="shared" si="6"/>
        <v>10.209999999999999</v>
      </c>
      <c r="M61" s="7">
        <f t="shared" si="6"/>
        <v>502</v>
      </c>
      <c r="N61" s="7">
        <f t="shared" si="6"/>
        <v>599</v>
      </c>
      <c r="O61" s="7">
        <f t="shared" si="6"/>
        <v>106</v>
      </c>
      <c r="P61" s="7">
        <f t="shared" si="6"/>
        <v>14</v>
      </c>
    </row>
    <row r="62" spans="1:16" s="1" customFormat="1" ht="11.1" customHeight="1" x14ac:dyDescent="0.2">
      <c r="A62" s="29" t="s">
        <v>39</v>
      </c>
      <c r="B62" s="29"/>
      <c r="C62" s="29"/>
      <c r="D62" s="29"/>
      <c r="E62" s="7">
        <f>E61</f>
        <v>21.869999999999997</v>
      </c>
      <c r="F62" s="7">
        <f t="shared" ref="F62:P62" si="7">F61</f>
        <v>21.72</v>
      </c>
      <c r="G62" s="7">
        <f t="shared" si="7"/>
        <v>93.51</v>
      </c>
      <c r="H62" s="7">
        <f t="shared" si="7"/>
        <v>602.4</v>
      </c>
      <c r="I62" s="7">
        <f t="shared" si="7"/>
        <v>0.28000000000000003</v>
      </c>
      <c r="J62" s="7">
        <f t="shared" si="7"/>
        <v>55.910000000000004</v>
      </c>
      <c r="K62" s="7">
        <f t="shared" si="7"/>
        <v>159</v>
      </c>
      <c r="L62" s="7">
        <f t="shared" si="7"/>
        <v>10.209999999999999</v>
      </c>
      <c r="M62" s="7">
        <f t="shared" si="7"/>
        <v>502</v>
      </c>
      <c r="N62" s="7">
        <f t="shared" si="7"/>
        <v>599</v>
      </c>
      <c r="O62" s="7">
        <f t="shared" si="7"/>
        <v>106</v>
      </c>
      <c r="P62" s="7">
        <f t="shared" si="7"/>
        <v>14</v>
      </c>
    </row>
    <row r="63" spans="1:16" ht="11.1" customHeight="1" x14ac:dyDescent="0.2">
      <c r="K63" s="30"/>
      <c r="L63" s="30"/>
      <c r="M63" s="30"/>
      <c r="N63" s="30"/>
      <c r="O63" s="30"/>
      <c r="P63" s="30"/>
    </row>
    <row r="64" spans="1:16" ht="11.1" customHeight="1" x14ac:dyDescent="0.2">
      <c r="A64" s="31" t="s">
        <v>66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1:16" ht="11.1" customHeight="1" x14ac:dyDescent="0.2">
      <c r="A65" s="14" t="s">
        <v>120</v>
      </c>
      <c r="E65" s="4" t="s">
        <v>1</v>
      </c>
      <c r="F65" s="22" t="s">
        <v>67</v>
      </c>
      <c r="G65" s="32"/>
      <c r="H65" s="32"/>
      <c r="I65" s="21" t="s">
        <v>3</v>
      </c>
      <c r="J65" s="21"/>
      <c r="K65" s="33" t="s">
        <v>4</v>
      </c>
      <c r="L65" s="33"/>
      <c r="M65" s="33"/>
      <c r="N65" s="33"/>
      <c r="O65" s="33"/>
      <c r="P65" s="33"/>
    </row>
    <row r="66" spans="1:16" ht="11.1" customHeight="1" x14ac:dyDescent="0.2">
      <c r="D66" s="21" t="s">
        <v>5</v>
      </c>
      <c r="E66" s="21"/>
      <c r="F66" s="1">
        <v>1</v>
      </c>
      <c r="I66" s="21" t="s">
        <v>7</v>
      </c>
      <c r="J66" s="21"/>
      <c r="K66" s="22" t="s">
        <v>127</v>
      </c>
      <c r="L66" s="22"/>
      <c r="M66" s="22"/>
      <c r="N66" s="22"/>
      <c r="O66" s="22"/>
      <c r="P66" s="22"/>
    </row>
    <row r="67" spans="1:16" ht="21.95" customHeight="1" x14ac:dyDescent="0.2">
      <c r="A67" s="23" t="s">
        <v>8</v>
      </c>
      <c r="B67" s="23" t="s">
        <v>9</v>
      </c>
      <c r="C67" s="23"/>
      <c r="D67" s="23" t="s">
        <v>10</v>
      </c>
      <c r="E67" s="27" t="s">
        <v>11</v>
      </c>
      <c r="F67" s="27"/>
      <c r="G67" s="27"/>
      <c r="H67" s="23" t="s">
        <v>12</v>
      </c>
      <c r="I67" s="27" t="s">
        <v>13</v>
      </c>
      <c r="J67" s="27"/>
      <c r="K67" s="27"/>
      <c r="L67" s="27"/>
      <c r="M67" s="27" t="s">
        <v>14</v>
      </c>
      <c r="N67" s="27"/>
      <c r="O67" s="27"/>
      <c r="P67" s="27"/>
    </row>
    <row r="68" spans="1:16" ht="21.95" customHeight="1" x14ac:dyDescent="0.2">
      <c r="A68" s="24"/>
      <c r="B68" s="25"/>
      <c r="C68" s="26"/>
      <c r="D68" s="24"/>
      <c r="E68" s="5" t="s">
        <v>15</v>
      </c>
      <c r="F68" s="5" t="s">
        <v>16</v>
      </c>
      <c r="G68" s="5" t="s">
        <v>17</v>
      </c>
      <c r="H68" s="24"/>
      <c r="I68" s="5" t="s">
        <v>18</v>
      </c>
      <c r="J68" s="5" t="s">
        <v>19</v>
      </c>
      <c r="K68" s="5" t="s">
        <v>20</v>
      </c>
      <c r="L68" s="5" t="s">
        <v>21</v>
      </c>
      <c r="M68" s="5" t="s">
        <v>22</v>
      </c>
      <c r="N68" s="5" t="s">
        <v>23</v>
      </c>
      <c r="O68" s="5" t="s">
        <v>24</v>
      </c>
      <c r="P68" s="5" t="s">
        <v>25</v>
      </c>
    </row>
    <row r="69" spans="1:16" ht="11.1" customHeight="1" x14ac:dyDescent="0.2">
      <c r="A69" s="6">
        <v>1</v>
      </c>
      <c r="B69" s="19">
        <v>2</v>
      </c>
      <c r="C69" s="19"/>
      <c r="D69" s="6">
        <v>3</v>
      </c>
      <c r="E69" s="6">
        <v>4</v>
      </c>
      <c r="F69" s="6">
        <v>5</v>
      </c>
      <c r="G69" s="6">
        <v>6</v>
      </c>
      <c r="H69" s="6">
        <v>7</v>
      </c>
      <c r="I69" s="6">
        <v>8</v>
      </c>
      <c r="J69" s="6">
        <v>9</v>
      </c>
      <c r="K69" s="6">
        <v>10</v>
      </c>
      <c r="L69" s="6">
        <v>11</v>
      </c>
      <c r="M69" s="6">
        <v>12</v>
      </c>
      <c r="N69" s="6">
        <v>13</v>
      </c>
      <c r="O69" s="6">
        <v>14</v>
      </c>
      <c r="P69" s="6">
        <v>15</v>
      </c>
    </row>
    <row r="70" spans="1:16" ht="11.1" customHeight="1" x14ac:dyDescent="0.2">
      <c r="A70" s="20" t="s">
        <v>26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1.1" customHeight="1" x14ac:dyDescent="0.2">
      <c r="A71" s="7">
        <v>139</v>
      </c>
      <c r="B71" s="18" t="s">
        <v>77</v>
      </c>
      <c r="C71" s="18"/>
      <c r="D71" s="7">
        <v>250</v>
      </c>
      <c r="E71" s="7">
        <v>5.88</v>
      </c>
      <c r="F71" s="7">
        <v>8</v>
      </c>
      <c r="G71" s="7">
        <v>21.48</v>
      </c>
      <c r="H71" s="7">
        <v>156.6</v>
      </c>
      <c r="I71" s="7">
        <v>0.23</v>
      </c>
      <c r="J71" s="7">
        <v>11.56</v>
      </c>
      <c r="K71" s="7"/>
      <c r="L71" s="7">
        <v>2.4500000000000002</v>
      </c>
      <c r="M71" s="7">
        <v>44</v>
      </c>
      <c r="N71" s="7">
        <v>108</v>
      </c>
      <c r="O71" s="7">
        <v>39</v>
      </c>
      <c r="P71" s="7">
        <v>2</v>
      </c>
    </row>
    <row r="72" spans="1:16" ht="11.1" customHeight="1" x14ac:dyDescent="0.2">
      <c r="A72" s="7">
        <v>255</v>
      </c>
      <c r="B72" s="18" t="s">
        <v>69</v>
      </c>
      <c r="C72" s="18"/>
      <c r="D72" s="7">
        <v>100</v>
      </c>
      <c r="E72" s="7">
        <v>12.7</v>
      </c>
      <c r="F72" s="7">
        <v>12</v>
      </c>
      <c r="G72" s="7">
        <v>15.44</v>
      </c>
      <c r="H72" s="7">
        <v>193</v>
      </c>
      <c r="I72" s="7">
        <v>0.11</v>
      </c>
      <c r="J72" s="7">
        <v>1.4</v>
      </c>
      <c r="K72" s="7">
        <v>55</v>
      </c>
      <c r="L72" s="7">
        <v>2.71</v>
      </c>
      <c r="M72" s="7">
        <v>23</v>
      </c>
      <c r="N72" s="7">
        <v>158</v>
      </c>
      <c r="O72" s="7">
        <v>25</v>
      </c>
      <c r="P72" s="7">
        <v>2</v>
      </c>
    </row>
    <row r="73" spans="1:16" ht="11.1" customHeight="1" x14ac:dyDescent="0.2">
      <c r="A73" s="7">
        <v>995</v>
      </c>
      <c r="B73" s="18" t="s">
        <v>34</v>
      </c>
      <c r="C73" s="18"/>
      <c r="D73" s="7">
        <v>180</v>
      </c>
      <c r="E73" s="7">
        <v>3.97</v>
      </c>
      <c r="F73" s="7">
        <v>7</v>
      </c>
      <c r="G73" s="7">
        <v>26.61</v>
      </c>
      <c r="H73" s="7">
        <v>186</v>
      </c>
      <c r="I73" s="7">
        <v>0.2</v>
      </c>
      <c r="J73" s="7">
        <v>31.26</v>
      </c>
      <c r="K73" s="7">
        <v>36</v>
      </c>
      <c r="L73" s="7">
        <v>0.23</v>
      </c>
      <c r="M73" s="7">
        <v>57</v>
      </c>
      <c r="N73" s="7">
        <v>119</v>
      </c>
      <c r="O73" s="7">
        <v>40</v>
      </c>
      <c r="P73" s="7">
        <v>1</v>
      </c>
    </row>
    <row r="74" spans="1:16" ht="11.1" customHeight="1" x14ac:dyDescent="0.2">
      <c r="A74" s="8">
        <v>1188</v>
      </c>
      <c r="B74" s="18" t="s">
        <v>28</v>
      </c>
      <c r="C74" s="18"/>
      <c r="D74" s="7">
        <v>200</v>
      </c>
      <c r="E74" s="7"/>
      <c r="F74" s="7"/>
      <c r="G74" s="7">
        <v>15.97</v>
      </c>
      <c r="H74" s="7">
        <v>63.8</v>
      </c>
      <c r="I74" s="7"/>
      <c r="J74" s="7"/>
      <c r="K74" s="7"/>
      <c r="L74" s="7"/>
      <c r="M74" s="7"/>
      <c r="N74" s="7"/>
      <c r="O74" s="7"/>
      <c r="P74" s="7"/>
    </row>
    <row r="75" spans="1:16" ht="11.1" customHeight="1" x14ac:dyDescent="0.2">
      <c r="A75" s="7">
        <v>897</v>
      </c>
      <c r="B75" s="18" t="s">
        <v>37</v>
      </c>
      <c r="C75" s="18"/>
      <c r="D75" s="7">
        <v>30</v>
      </c>
      <c r="E75" s="7">
        <v>2.68</v>
      </c>
      <c r="F75" s="7">
        <v>1</v>
      </c>
      <c r="G75" s="7">
        <v>10.88</v>
      </c>
      <c r="H75" s="7">
        <v>68.5</v>
      </c>
      <c r="I75" s="7">
        <v>0.03</v>
      </c>
      <c r="J75" s="7"/>
      <c r="K75" s="7"/>
      <c r="L75" s="7">
        <v>0.28000000000000003</v>
      </c>
      <c r="M75" s="7">
        <v>5</v>
      </c>
      <c r="N75" s="7">
        <v>16</v>
      </c>
      <c r="O75" s="7">
        <v>4</v>
      </c>
      <c r="P75" s="7"/>
    </row>
    <row r="76" spans="1:16" ht="11.1" customHeight="1" x14ac:dyDescent="0.2">
      <c r="A76" s="8">
        <v>1148</v>
      </c>
      <c r="B76" s="18" t="s">
        <v>44</v>
      </c>
      <c r="C76" s="18"/>
      <c r="D76" s="7">
        <v>30</v>
      </c>
      <c r="E76" s="7">
        <v>2.13</v>
      </c>
      <c r="F76" s="7">
        <v>1</v>
      </c>
      <c r="G76" s="7">
        <v>12.13</v>
      </c>
      <c r="H76" s="7">
        <v>64.8</v>
      </c>
      <c r="I76" s="7">
        <v>0.05</v>
      </c>
      <c r="J76" s="7"/>
      <c r="K76" s="7"/>
      <c r="L76" s="7">
        <v>0.35</v>
      </c>
      <c r="M76" s="7">
        <v>9</v>
      </c>
      <c r="N76" s="7">
        <v>40</v>
      </c>
      <c r="O76" s="7">
        <v>12</v>
      </c>
      <c r="P76" s="7">
        <v>1</v>
      </c>
    </row>
    <row r="77" spans="1:16" ht="11.1" customHeight="1" x14ac:dyDescent="0.2">
      <c r="A77" s="29" t="s">
        <v>30</v>
      </c>
      <c r="B77" s="29"/>
      <c r="C77" s="29"/>
      <c r="D77" s="29"/>
      <c r="E77" s="7">
        <f t="shared" ref="E77:P77" si="8">SUM(E71:E76)</f>
        <v>27.359999999999996</v>
      </c>
      <c r="F77" s="7">
        <f t="shared" si="8"/>
        <v>29</v>
      </c>
      <c r="G77" s="7">
        <f t="shared" si="8"/>
        <v>102.50999999999999</v>
      </c>
      <c r="H77" s="7">
        <f t="shared" si="8"/>
        <v>732.69999999999993</v>
      </c>
      <c r="I77" s="7">
        <f t="shared" si="8"/>
        <v>0.62000000000000011</v>
      </c>
      <c r="J77" s="7">
        <f t="shared" si="8"/>
        <v>44.22</v>
      </c>
      <c r="K77" s="7">
        <f t="shared" si="8"/>
        <v>91</v>
      </c>
      <c r="L77" s="7">
        <f t="shared" si="8"/>
        <v>6.0200000000000005</v>
      </c>
      <c r="M77" s="7">
        <f t="shared" si="8"/>
        <v>138</v>
      </c>
      <c r="N77" s="7">
        <f t="shared" si="8"/>
        <v>441</v>
      </c>
      <c r="O77" s="7">
        <f t="shared" si="8"/>
        <v>120</v>
      </c>
      <c r="P77" s="7">
        <f t="shared" si="8"/>
        <v>6</v>
      </c>
    </row>
    <row r="78" spans="1:16" s="1" customFormat="1" ht="11.1" customHeight="1" x14ac:dyDescent="0.2">
      <c r="A78" s="29" t="s">
        <v>39</v>
      </c>
      <c r="B78" s="29"/>
      <c r="C78" s="29"/>
      <c r="D78" s="29"/>
      <c r="E78" s="7">
        <f>E77</f>
        <v>27.359999999999996</v>
      </c>
      <c r="F78" s="7">
        <f t="shared" ref="F78:P78" si="9">F77</f>
        <v>29</v>
      </c>
      <c r="G78" s="7">
        <f t="shared" si="9"/>
        <v>102.50999999999999</v>
      </c>
      <c r="H78" s="7">
        <f t="shared" si="9"/>
        <v>732.69999999999993</v>
      </c>
      <c r="I78" s="7">
        <f t="shared" si="9"/>
        <v>0.62000000000000011</v>
      </c>
      <c r="J78" s="7">
        <f t="shared" si="9"/>
        <v>44.22</v>
      </c>
      <c r="K78" s="7">
        <f t="shared" si="9"/>
        <v>91</v>
      </c>
      <c r="L78" s="7">
        <f t="shared" si="9"/>
        <v>6.0200000000000005</v>
      </c>
      <c r="M78" s="7">
        <f t="shared" si="9"/>
        <v>138</v>
      </c>
      <c r="N78" s="7">
        <f t="shared" si="9"/>
        <v>441</v>
      </c>
      <c r="O78" s="7">
        <f t="shared" si="9"/>
        <v>120</v>
      </c>
      <c r="P78" s="7">
        <f t="shared" si="9"/>
        <v>6</v>
      </c>
    </row>
    <row r="79" spans="1:16" ht="11.1" customHeight="1" x14ac:dyDescent="0.2">
      <c r="K79" s="30"/>
      <c r="L79" s="30"/>
      <c r="M79" s="30"/>
      <c r="N79" s="30"/>
      <c r="O79" s="30"/>
      <c r="P79" s="30"/>
    </row>
    <row r="80" spans="1:16" ht="11.1" customHeight="1" x14ac:dyDescent="0.2">
      <c r="A80" s="31" t="s">
        <v>73</v>
      </c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1:16" ht="11.1" customHeight="1" x14ac:dyDescent="0.2">
      <c r="A81" s="14" t="s">
        <v>120</v>
      </c>
      <c r="E81" s="4" t="s">
        <v>1</v>
      </c>
      <c r="F81" s="22" t="s">
        <v>74</v>
      </c>
      <c r="G81" s="32"/>
      <c r="H81" s="32"/>
      <c r="I81" s="21" t="s">
        <v>3</v>
      </c>
      <c r="J81" s="21"/>
      <c r="K81" s="33" t="s">
        <v>4</v>
      </c>
      <c r="L81" s="33"/>
      <c r="M81" s="33"/>
      <c r="N81" s="33"/>
      <c r="O81" s="33"/>
      <c r="P81" s="33"/>
    </row>
    <row r="82" spans="1:16" ht="11.1" customHeight="1" x14ac:dyDescent="0.2">
      <c r="D82" s="21" t="s">
        <v>5</v>
      </c>
      <c r="E82" s="21"/>
      <c r="F82" s="1">
        <v>1</v>
      </c>
      <c r="I82" s="21" t="s">
        <v>7</v>
      </c>
      <c r="J82" s="21"/>
      <c r="K82" s="22" t="s">
        <v>127</v>
      </c>
      <c r="L82" s="22"/>
      <c r="M82" s="22"/>
      <c r="N82" s="22"/>
      <c r="O82" s="22"/>
      <c r="P82" s="22"/>
    </row>
    <row r="83" spans="1:16" ht="21.95" customHeight="1" x14ac:dyDescent="0.2">
      <c r="A83" s="23" t="s">
        <v>8</v>
      </c>
      <c r="B83" s="23" t="s">
        <v>9</v>
      </c>
      <c r="C83" s="23"/>
      <c r="D83" s="23" t="s">
        <v>10</v>
      </c>
      <c r="E83" s="27" t="s">
        <v>11</v>
      </c>
      <c r="F83" s="27"/>
      <c r="G83" s="27"/>
      <c r="H83" s="23" t="s">
        <v>12</v>
      </c>
      <c r="I83" s="27" t="s">
        <v>13</v>
      </c>
      <c r="J83" s="27"/>
      <c r="K83" s="27"/>
      <c r="L83" s="27"/>
      <c r="M83" s="27" t="s">
        <v>14</v>
      </c>
      <c r="N83" s="27"/>
      <c r="O83" s="27"/>
      <c r="P83" s="27"/>
    </row>
    <row r="84" spans="1:16" ht="21.95" customHeight="1" x14ac:dyDescent="0.2">
      <c r="A84" s="24"/>
      <c r="B84" s="25"/>
      <c r="C84" s="26"/>
      <c r="D84" s="24"/>
      <c r="E84" s="5" t="s">
        <v>15</v>
      </c>
      <c r="F84" s="5" t="s">
        <v>16</v>
      </c>
      <c r="G84" s="5" t="s">
        <v>17</v>
      </c>
      <c r="H84" s="24"/>
      <c r="I84" s="5" t="s">
        <v>18</v>
      </c>
      <c r="J84" s="5" t="s">
        <v>19</v>
      </c>
      <c r="K84" s="5" t="s">
        <v>20</v>
      </c>
      <c r="L84" s="5" t="s">
        <v>21</v>
      </c>
      <c r="M84" s="5" t="s">
        <v>22</v>
      </c>
      <c r="N84" s="5" t="s">
        <v>23</v>
      </c>
      <c r="O84" s="5" t="s">
        <v>24</v>
      </c>
      <c r="P84" s="5" t="s">
        <v>25</v>
      </c>
    </row>
    <row r="85" spans="1:16" ht="11.1" customHeight="1" x14ac:dyDescent="0.2">
      <c r="A85" s="6">
        <v>1</v>
      </c>
      <c r="B85" s="19">
        <v>2</v>
      </c>
      <c r="C85" s="19"/>
      <c r="D85" s="6">
        <v>3</v>
      </c>
      <c r="E85" s="6">
        <v>4</v>
      </c>
      <c r="F85" s="6">
        <v>5</v>
      </c>
      <c r="G85" s="6">
        <v>6</v>
      </c>
      <c r="H85" s="6">
        <v>7</v>
      </c>
      <c r="I85" s="6">
        <v>8</v>
      </c>
      <c r="J85" s="6">
        <v>9</v>
      </c>
      <c r="K85" s="6">
        <v>10</v>
      </c>
      <c r="L85" s="6">
        <v>11</v>
      </c>
      <c r="M85" s="6">
        <v>12</v>
      </c>
      <c r="N85" s="6">
        <v>13</v>
      </c>
      <c r="O85" s="6">
        <v>14</v>
      </c>
      <c r="P85" s="6">
        <v>15</v>
      </c>
    </row>
    <row r="86" spans="1:16" ht="11.1" customHeight="1" x14ac:dyDescent="0.2">
      <c r="A86" s="20" t="s">
        <v>26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6" ht="21.95" customHeight="1" x14ac:dyDescent="0.2">
      <c r="A87" s="8">
        <v>1058</v>
      </c>
      <c r="B87" s="18" t="s">
        <v>70</v>
      </c>
      <c r="C87" s="18"/>
      <c r="D87" s="7">
        <v>250</v>
      </c>
      <c r="E87" s="7">
        <v>2.97</v>
      </c>
      <c r="F87" s="7">
        <v>7</v>
      </c>
      <c r="G87" s="7">
        <v>16.43</v>
      </c>
      <c r="H87" s="7">
        <v>137</v>
      </c>
      <c r="I87" s="7">
        <v>0.11</v>
      </c>
      <c r="J87" s="7">
        <v>25.89</v>
      </c>
      <c r="K87" s="7">
        <v>8</v>
      </c>
      <c r="L87" s="7">
        <v>2.42</v>
      </c>
      <c r="M87" s="7">
        <v>42</v>
      </c>
      <c r="N87" s="7">
        <v>81</v>
      </c>
      <c r="O87" s="7">
        <v>34</v>
      </c>
      <c r="P87" s="7">
        <v>1</v>
      </c>
    </row>
    <row r="88" spans="1:16" ht="21.95" customHeight="1" x14ac:dyDescent="0.2">
      <c r="A88" s="7">
        <v>334</v>
      </c>
      <c r="B88" s="18" t="s">
        <v>75</v>
      </c>
      <c r="C88" s="18"/>
      <c r="D88" s="7">
        <v>250</v>
      </c>
      <c r="E88" s="7">
        <v>14.5</v>
      </c>
      <c r="F88" s="7">
        <v>12</v>
      </c>
      <c r="G88" s="7">
        <v>32.799999999999997</v>
      </c>
      <c r="H88" s="7">
        <v>297.89999999999998</v>
      </c>
      <c r="I88" s="7">
        <v>0.15</v>
      </c>
      <c r="J88" s="7">
        <v>0.14000000000000001</v>
      </c>
      <c r="K88" s="7">
        <v>48</v>
      </c>
      <c r="L88" s="7">
        <v>13.96</v>
      </c>
      <c r="M88" s="7">
        <v>196</v>
      </c>
      <c r="N88" s="7">
        <v>196</v>
      </c>
      <c r="O88" s="7">
        <v>22</v>
      </c>
      <c r="P88" s="7">
        <v>2</v>
      </c>
    </row>
    <row r="89" spans="1:16" ht="11.1" customHeight="1" x14ac:dyDescent="0.2">
      <c r="A89" s="7">
        <v>919</v>
      </c>
      <c r="B89" s="18" t="s">
        <v>76</v>
      </c>
      <c r="C89" s="18"/>
      <c r="D89" s="7">
        <v>200</v>
      </c>
      <c r="E89" s="7">
        <v>2.4500000000000002</v>
      </c>
      <c r="F89" s="7">
        <v>3</v>
      </c>
      <c r="G89" s="7">
        <v>7.4509999999999996</v>
      </c>
      <c r="H89" s="7">
        <v>67</v>
      </c>
      <c r="I89" s="7">
        <v>0.04</v>
      </c>
      <c r="J89" s="7">
        <v>1.3</v>
      </c>
      <c r="K89" s="7">
        <v>20</v>
      </c>
      <c r="L89" s="7">
        <v>0.01</v>
      </c>
      <c r="M89" s="7">
        <v>126</v>
      </c>
      <c r="N89" s="7">
        <v>116</v>
      </c>
      <c r="O89" s="7">
        <v>31</v>
      </c>
      <c r="P89" s="7">
        <v>1</v>
      </c>
    </row>
    <row r="90" spans="1:16" ht="11.1" customHeight="1" x14ac:dyDescent="0.2">
      <c r="A90" s="7">
        <v>693</v>
      </c>
      <c r="B90" s="18" t="s">
        <v>29</v>
      </c>
      <c r="C90" s="18"/>
      <c r="D90" s="7">
        <v>30</v>
      </c>
      <c r="E90" s="7">
        <v>2.25</v>
      </c>
      <c r="F90" s="7">
        <v>1</v>
      </c>
      <c r="G90" s="7">
        <v>15.42</v>
      </c>
      <c r="H90" s="7">
        <v>78.599999999999994</v>
      </c>
      <c r="I90" s="7">
        <v>0.04</v>
      </c>
      <c r="J90" s="7"/>
      <c r="K90" s="7"/>
      <c r="L90" s="7">
        <v>1.17</v>
      </c>
      <c r="M90" s="7">
        <v>6</v>
      </c>
      <c r="N90" s="7">
        <v>22</v>
      </c>
      <c r="O90" s="7">
        <v>4</v>
      </c>
      <c r="P90" s="7"/>
    </row>
    <row r="91" spans="1:16" ht="11.1" customHeight="1" x14ac:dyDescent="0.2">
      <c r="A91" s="29" t="s">
        <v>30</v>
      </c>
      <c r="B91" s="29"/>
      <c r="C91" s="29"/>
      <c r="D91" s="29"/>
      <c r="E91" s="7">
        <f t="shared" ref="E91:P91" si="10">SUM(E87:E90)</f>
        <v>22.169999999999998</v>
      </c>
      <c r="F91" s="7">
        <f t="shared" si="10"/>
        <v>23</v>
      </c>
      <c r="G91" s="7">
        <f t="shared" si="10"/>
        <v>72.100999999999999</v>
      </c>
      <c r="H91" s="7">
        <f t="shared" si="10"/>
        <v>580.5</v>
      </c>
      <c r="I91" s="7">
        <f t="shared" si="10"/>
        <v>0.33999999999999997</v>
      </c>
      <c r="J91" s="7">
        <f t="shared" si="10"/>
        <v>27.330000000000002</v>
      </c>
      <c r="K91" s="7">
        <f t="shared" si="10"/>
        <v>76</v>
      </c>
      <c r="L91" s="7">
        <f t="shared" si="10"/>
        <v>17.560000000000002</v>
      </c>
      <c r="M91" s="7">
        <f t="shared" si="10"/>
        <v>370</v>
      </c>
      <c r="N91" s="7">
        <f t="shared" si="10"/>
        <v>415</v>
      </c>
      <c r="O91" s="7">
        <f t="shared" si="10"/>
        <v>91</v>
      </c>
      <c r="P91" s="7">
        <f t="shared" si="10"/>
        <v>4</v>
      </c>
    </row>
    <row r="92" spans="1:16" s="1" customFormat="1" ht="11.1" customHeight="1" x14ac:dyDescent="0.2">
      <c r="A92" s="29" t="s">
        <v>39</v>
      </c>
      <c r="B92" s="29"/>
      <c r="C92" s="29"/>
      <c r="D92" s="29"/>
      <c r="E92" s="7">
        <f>E91</f>
        <v>22.169999999999998</v>
      </c>
      <c r="F92" s="7">
        <f t="shared" ref="F92:P92" si="11">F91</f>
        <v>23</v>
      </c>
      <c r="G92" s="7">
        <f t="shared" si="11"/>
        <v>72.100999999999999</v>
      </c>
      <c r="H92" s="7">
        <f t="shared" si="11"/>
        <v>580.5</v>
      </c>
      <c r="I92" s="7">
        <f t="shared" si="11"/>
        <v>0.33999999999999997</v>
      </c>
      <c r="J92" s="7">
        <f t="shared" si="11"/>
        <v>27.330000000000002</v>
      </c>
      <c r="K92" s="7">
        <f t="shared" si="11"/>
        <v>76</v>
      </c>
      <c r="L92" s="7">
        <f t="shared" si="11"/>
        <v>17.560000000000002</v>
      </c>
      <c r="M92" s="7">
        <f t="shared" si="11"/>
        <v>370</v>
      </c>
      <c r="N92" s="7">
        <f t="shared" si="11"/>
        <v>415</v>
      </c>
      <c r="O92" s="7">
        <f t="shared" si="11"/>
        <v>91</v>
      </c>
      <c r="P92" s="7">
        <f t="shared" si="11"/>
        <v>4</v>
      </c>
    </row>
    <row r="93" spans="1:16" ht="11.1" customHeight="1" x14ac:dyDescent="0.2">
      <c r="K93" s="30"/>
      <c r="L93" s="30"/>
      <c r="M93" s="30"/>
      <c r="N93" s="30"/>
      <c r="O93" s="30"/>
      <c r="P93" s="30"/>
    </row>
    <row r="94" spans="1:16" ht="11.1" customHeight="1" x14ac:dyDescent="0.2">
      <c r="A94" s="31" t="s">
        <v>79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1:16" ht="11.1" customHeight="1" x14ac:dyDescent="0.2">
      <c r="A95" s="14" t="s">
        <v>120</v>
      </c>
      <c r="E95" s="4" t="s">
        <v>1</v>
      </c>
      <c r="F95" s="22" t="s">
        <v>2</v>
      </c>
      <c r="G95" s="32"/>
      <c r="H95" s="32"/>
      <c r="I95" s="21" t="s">
        <v>3</v>
      </c>
      <c r="J95" s="21"/>
      <c r="K95" s="33" t="s">
        <v>4</v>
      </c>
      <c r="L95" s="33"/>
      <c r="M95" s="33"/>
      <c r="N95" s="33"/>
      <c r="O95" s="33"/>
      <c r="P95" s="33"/>
    </row>
    <row r="96" spans="1:16" ht="11.1" customHeight="1" x14ac:dyDescent="0.2">
      <c r="D96" s="21" t="s">
        <v>5</v>
      </c>
      <c r="E96" s="21"/>
      <c r="F96" s="1">
        <v>2</v>
      </c>
      <c r="I96" s="21" t="s">
        <v>7</v>
      </c>
      <c r="J96" s="21"/>
      <c r="K96" s="22" t="s">
        <v>127</v>
      </c>
      <c r="L96" s="22"/>
      <c r="M96" s="22"/>
      <c r="N96" s="22"/>
      <c r="O96" s="22"/>
      <c r="P96" s="22"/>
    </row>
    <row r="97" spans="1:16" ht="21.95" customHeight="1" x14ac:dyDescent="0.2">
      <c r="A97" s="23" t="s">
        <v>8</v>
      </c>
      <c r="B97" s="23" t="s">
        <v>9</v>
      </c>
      <c r="C97" s="23"/>
      <c r="D97" s="23" t="s">
        <v>10</v>
      </c>
      <c r="E97" s="27" t="s">
        <v>11</v>
      </c>
      <c r="F97" s="27"/>
      <c r="G97" s="27"/>
      <c r="H97" s="23" t="s">
        <v>12</v>
      </c>
      <c r="I97" s="27" t="s">
        <v>13</v>
      </c>
      <c r="J97" s="27"/>
      <c r="K97" s="27"/>
      <c r="L97" s="27"/>
      <c r="M97" s="27" t="s">
        <v>14</v>
      </c>
      <c r="N97" s="27"/>
      <c r="O97" s="27"/>
      <c r="P97" s="27"/>
    </row>
    <row r="98" spans="1:16" ht="21.95" customHeight="1" x14ac:dyDescent="0.2">
      <c r="A98" s="24"/>
      <c r="B98" s="25"/>
      <c r="C98" s="26"/>
      <c r="D98" s="24"/>
      <c r="E98" s="5" t="s">
        <v>15</v>
      </c>
      <c r="F98" s="5" t="s">
        <v>16</v>
      </c>
      <c r="G98" s="5" t="s">
        <v>17</v>
      </c>
      <c r="H98" s="24"/>
      <c r="I98" s="5" t="s">
        <v>18</v>
      </c>
      <c r="J98" s="5" t="s">
        <v>19</v>
      </c>
      <c r="K98" s="5" t="s">
        <v>20</v>
      </c>
      <c r="L98" s="5" t="s">
        <v>21</v>
      </c>
      <c r="M98" s="5" t="s">
        <v>22</v>
      </c>
      <c r="N98" s="5" t="s">
        <v>23</v>
      </c>
      <c r="O98" s="5" t="s">
        <v>24</v>
      </c>
      <c r="P98" s="5" t="s">
        <v>25</v>
      </c>
    </row>
    <row r="99" spans="1:16" ht="11.1" customHeight="1" x14ac:dyDescent="0.2">
      <c r="A99" s="6">
        <v>1</v>
      </c>
      <c r="B99" s="19">
        <v>2</v>
      </c>
      <c r="C99" s="19"/>
      <c r="D99" s="6">
        <v>3</v>
      </c>
      <c r="E99" s="6">
        <v>4</v>
      </c>
      <c r="F99" s="6">
        <v>5</v>
      </c>
      <c r="G99" s="6">
        <v>6</v>
      </c>
      <c r="H99" s="6">
        <v>7</v>
      </c>
      <c r="I99" s="6">
        <v>8</v>
      </c>
      <c r="J99" s="6">
        <v>9</v>
      </c>
      <c r="K99" s="6">
        <v>10</v>
      </c>
      <c r="L99" s="6">
        <v>11</v>
      </c>
      <c r="M99" s="6">
        <v>12</v>
      </c>
      <c r="N99" s="6">
        <v>13</v>
      </c>
      <c r="O99" s="6">
        <v>14</v>
      </c>
      <c r="P99" s="6">
        <v>15</v>
      </c>
    </row>
    <row r="100" spans="1:16" ht="11.1" customHeight="1" x14ac:dyDescent="0.2">
      <c r="A100" s="20" t="s">
        <v>26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6" ht="21.95" customHeight="1" x14ac:dyDescent="0.2">
      <c r="A101" s="8">
        <v>1021</v>
      </c>
      <c r="B101" s="18" t="s">
        <v>62</v>
      </c>
      <c r="C101" s="18"/>
      <c r="D101" s="7">
        <v>250</v>
      </c>
      <c r="E101" s="7">
        <v>3.79</v>
      </c>
      <c r="F101" s="7">
        <v>7</v>
      </c>
      <c r="G101" s="7">
        <v>17.34</v>
      </c>
      <c r="H101" s="7">
        <v>147.5</v>
      </c>
      <c r="I101" s="7">
        <v>0.06</v>
      </c>
      <c r="J101" s="7">
        <v>18.559999999999999</v>
      </c>
      <c r="K101" s="7">
        <v>11</v>
      </c>
      <c r="L101" s="7">
        <v>2.37</v>
      </c>
      <c r="M101" s="7">
        <v>57</v>
      </c>
      <c r="N101" s="7">
        <v>60</v>
      </c>
      <c r="O101" s="7">
        <v>25</v>
      </c>
      <c r="P101" s="7">
        <v>1</v>
      </c>
    </row>
    <row r="102" spans="1:16" ht="11.1" customHeight="1" x14ac:dyDescent="0.2">
      <c r="A102" s="7">
        <v>444.01</v>
      </c>
      <c r="B102" s="18" t="s">
        <v>64</v>
      </c>
      <c r="C102" s="18"/>
      <c r="D102" s="7">
        <v>200</v>
      </c>
      <c r="E102" s="7">
        <v>12.47</v>
      </c>
      <c r="F102" s="7">
        <v>14</v>
      </c>
      <c r="G102" s="7">
        <v>47.18</v>
      </c>
      <c r="H102" s="7">
        <v>350.8</v>
      </c>
      <c r="I102" s="7">
        <v>0.35</v>
      </c>
      <c r="J102" s="7">
        <v>1.88</v>
      </c>
      <c r="K102" s="7"/>
      <c r="L102" s="7">
        <v>4.79</v>
      </c>
      <c r="M102" s="7">
        <v>31</v>
      </c>
      <c r="N102" s="7">
        <v>196</v>
      </c>
      <c r="O102" s="7">
        <v>51</v>
      </c>
      <c r="P102" s="7">
        <v>2</v>
      </c>
    </row>
    <row r="103" spans="1:16" ht="11.1" customHeight="1" x14ac:dyDescent="0.2">
      <c r="A103" s="7">
        <v>693</v>
      </c>
      <c r="B103" s="18" t="s">
        <v>29</v>
      </c>
      <c r="C103" s="18"/>
      <c r="D103" s="7">
        <v>30</v>
      </c>
      <c r="E103" s="7">
        <v>2.25</v>
      </c>
      <c r="F103" s="7">
        <v>1</v>
      </c>
      <c r="G103" s="7">
        <v>15.42</v>
      </c>
      <c r="H103" s="7">
        <v>78.599999999999994</v>
      </c>
      <c r="I103" s="7">
        <v>0.04</v>
      </c>
      <c r="J103" s="7"/>
      <c r="K103" s="7"/>
      <c r="L103" s="7">
        <v>1.17</v>
      </c>
      <c r="M103" s="7">
        <v>6</v>
      </c>
      <c r="N103" s="7">
        <v>22</v>
      </c>
      <c r="O103" s="7">
        <v>4</v>
      </c>
      <c r="P103" s="7"/>
    </row>
    <row r="104" spans="1:16" ht="11.1" customHeight="1" x14ac:dyDescent="0.2">
      <c r="A104" s="12">
        <v>14539.89</v>
      </c>
      <c r="B104" s="18" t="s">
        <v>82</v>
      </c>
      <c r="C104" s="18"/>
      <c r="D104" s="7">
        <v>200</v>
      </c>
      <c r="E104" s="7">
        <v>3.0419999999999998</v>
      </c>
      <c r="F104" s="7">
        <v>3.948</v>
      </c>
      <c r="G104" s="7">
        <v>14.047000000000001</v>
      </c>
      <c r="H104" s="7">
        <v>104</v>
      </c>
      <c r="I104" s="7">
        <v>0.08</v>
      </c>
      <c r="J104" s="7">
        <v>1.72</v>
      </c>
      <c r="K104" s="7">
        <v>42</v>
      </c>
      <c r="L104" s="7">
        <v>0.16</v>
      </c>
      <c r="M104" s="7">
        <v>304</v>
      </c>
      <c r="N104" s="7">
        <v>303</v>
      </c>
      <c r="O104" s="7">
        <v>94</v>
      </c>
      <c r="P104" s="7">
        <v>3</v>
      </c>
    </row>
    <row r="105" spans="1:16" ht="11.1" customHeight="1" x14ac:dyDescent="0.2">
      <c r="A105" s="29" t="s">
        <v>30</v>
      </c>
      <c r="B105" s="29"/>
      <c r="C105" s="29"/>
      <c r="D105" s="29"/>
      <c r="E105" s="7">
        <f t="shared" ref="E105:P105" si="12">SUM(E101:E104)</f>
        <v>21.552</v>
      </c>
      <c r="F105" s="7">
        <f t="shared" si="12"/>
        <v>25.948</v>
      </c>
      <c r="G105" s="7">
        <f t="shared" si="12"/>
        <v>93.986999999999995</v>
      </c>
      <c r="H105" s="7">
        <f t="shared" si="12"/>
        <v>680.9</v>
      </c>
      <c r="I105" s="7">
        <f t="shared" si="12"/>
        <v>0.52999999999999992</v>
      </c>
      <c r="J105" s="7">
        <f t="shared" si="12"/>
        <v>22.159999999999997</v>
      </c>
      <c r="K105" s="7">
        <f t="shared" si="12"/>
        <v>53</v>
      </c>
      <c r="L105" s="7">
        <f t="shared" si="12"/>
        <v>8.49</v>
      </c>
      <c r="M105" s="7">
        <f t="shared" si="12"/>
        <v>398</v>
      </c>
      <c r="N105" s="7">
        <f t="shared" si="12"/>
        <v>581</v>
      </c>
      <c r="O105" s="7">
        <f t="shared" si="12"/>
        <v>174</v>
      </c>
      <c r="P105" s="7">
        <f t="shared" si="12"/>
        <v>6</v>
      </c>
    </row>
    <row r="106" spans="1:16" s="1" customFormat="1" ht="11.1" customHeight="1" x14ac:dyDescent="0.2">
      <c r="A106" s="29" t="s">
        <v>39</v>
      </c>
      <c r="B106" s="29"/>
      <c r="C106" s="29"/>
      <c r="D106" s="29"/>
      <c r="E106" s="7">
        <f>E105</f>
        <v>21.552</v>
      </c>
      <c r="F106" s="7">
        <f t="shared" ref="F106:P106" si="13">F105</f>
        <v>25.948</v>
      </c>
      <c r="G106" s="7">
        <f t="shared" si="13"/>
        <v>93.986999999999995</v>
      </c>
      <c r="H106" s="7">
        <f t="shared" si="13"/>
        <v>680.9</v>
      </c>
      <c r="I106" s="7">
        <f t="shared" si="13"/>
        <v>0.52999999999999992</v>
      </c>
      <c r="J106" s="7">
        <f t="shared" si="13"/>
        <v>22.159999999999997</v>
      </c>
      <c r="K106" s="7">
        <f t="shared" si="13"/>
        <v>53</v>
      </c>
      <c r="L106" s="7">
        <f t="shared" si="13"/>
        <v>8.49</v>
      </c>
      <c r="M106" s="7">
        <f t="shared" si="13"/>
        <v>398</v>
      </c>
      <c r="N106" s="7">
        <f t="shared" si="13"/>
        <v>581</v>
      </c>
      <c r="O106" s="7">
        <f t="shared" si="13"/>
        <v>174</v>
      </c>
      <c r="P106" s="7">
        <f t="shared" si="13"/>
        <v>6</v>
      </c>
    </row>
    <row r="107" spans="1:16" ht="11.1" customHeight="1" x14ac:dyDescent="0.2">
      <c r="K107" s="30"/>
      <c r="L107" s="30"/>
      <c r="M107" s="30"/>
      <c r="N107" s="30"/>
      <c r="O107" s="30"/>
      <c r="P107" s="30"/>
    </row>
    <row r="108" spans="1:16" ht="11.1" customHeight="1" x14ac:dyDescent="0.2">
      <c r="A108" s="31" t="s">
        <v>83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</row>
    <row r="109" spans="1:16" ht="11.1" customHeight="1" x14ac:dyDescent="0.2">
      <c r="A109" s="14" t="s">
        <v>120</v>
      </c>
      <c r="E109" s="4" t="s">
        <v>1</v>
      </c>
      <c r="F109" s="22" t="s">
        <v>41</v>
      </c>
      <c r="G109" s="32"/>
      <c r="H109" s="32"/>
      <c r="I109" s="21" t="s">
        <v>3</v>
      </c>
      <c r="J109" s="21"/>
      <c r="K109" s="33" t="s">
        <v>4</v>
      </c>
      <c r="L109" s="33"/>
      <c r="M109" s="33"/>
      <c r="N109" s="33"/>
      <c r="O109" s="33"/>
      <c r="P109" s="33"/>
    </row>
    <row r="110" spans="1:16" ht="11.1" customHeight="1" x14ac:dyDescent="0.2">
      <c r="D110" s="21" t="s">
        <v>5</v>
      </c>
      <c r="E110" s="21"/>
      <c r="F110" s="1">
        <v>2</v>
      </c>
      <c r="I110" s="21" t="s">
        <v>7</v>
      </c>
      <c r="J110" s="21"/>
      <c r="K110" s="22" t="s">
        <v>127</v>
      </c>
      <c r="L110" s="22"/>
      <c r="M110" s="22"/>
      <c r="N110" s="22"/>
      <c r="O110" s="22"/>
      <c r="P110" s="22"/>
    </row>
    <row r="111" spans="1:16" ht="21.95" customHeight="1" x14ac:dyDescent="0.2">
      <c r="A111" s="23" t="s">
        <v>8</v>
      </c>
      <c r="B111" s="23" t="s">
        <v>9</v>
      </c>
      <c r="C111" s="23"/>
      <c r="D111" s="23" t="s">
        <v>10</v>
      </c>
      <c r="E111" s="27" t="s">
        <v>11</v>
      </c>
      <c r="F111" s="27"/>
      <c r="G111" s="27"/>
      <c r="H111" s="23" t="s">
        <v>12</v>
      </c>
      <c r="I111" s="27" t="s">
        <v>13</v>
      </c>
      <c r="J111" s="27"/>
      <c r="K111" s="27"/>
      <c r="L111" s="27"/>
      <c r="M111" s="27" t="s">
        <v>14</v>
      </c>
      <c r="N111" s="27"/>
      <c r="O111" s="27"/>
      <c r="P111" s="27"/>
    </row>
    <row r="112" spans="1:16" ht="21.95" customHeight="1" x14ac:dyDescent="0.2">
      <c r="A112" s="24"/>
      <c r="B112" s="25"/>
      <c r="C112" s="26"/>
      <c r="D112" s="24"/>
      <c r="E112" s="5" t="s">
        <v>15</v>
      </c>
      <c r="F112" s="5" t="s">
        <v>16</v>
      </c>
      <c r="G112" s="5" t="s">
        <v>17</v>
      </c>
      <c r="H112" s="24"/>
      <c r="I112" s="5" t="s">
        <v>18</v>
      </c>
      <c r="J112" s="5" t="s">
        <v>19</v>
      </c>
      <c r="K112" s="5" t="s">
        <v>20</v>
      </c>
      <c r="L112" s="5" t="s">
        <v>21</v>
      </c>
      <c r="M112" s="5" t="s">
        <v>22</v>
      </c>
      <c r="N112" s="5" t="s">
        <v>23</v>
      </c>
      <c r="O112" s="5" t="s">
        <v>24</v>
      </c>
      <c r="P112" s="5" t="s">
        <v>25</v>
      </c>
    </row>
    <row r="113" spans="1:16" ht="11.1" customHeight="1" x14ac:dyDescent="0.2">
      <c r="A113" s="6">
        <v>1</v>
      </c>
      <c r="B113" s="19">
        <v>2</v>
      </c>
      <c r="C113" s="19"/>
      <c r="D113" s="6">
        <v>3</v>
      </c>
      <c r="E113" s="6">
        <v>4</v>
      </c>
      <c r="F113" s="6">
        <v>5</v>
      </c>
      <c r="G113" s="6">
        <v>6</v>
      </c>
      <c r="H113" s="6">
        <v>7</v>
      </c>
      <c r="I113" s="6">
        <v>8</v>
      </c>
      <c r="J113" s="6">
        <v>9</v>
      </c>
      <c r="K113" s="6">
        <v>10</v>
      </c>
      <c r="L113" s="6">
        <v>11</v>
      </c>
      <c r="M113" s="6">
        <v>12</v>
      </c>
      <c r="N113" s="6">
        <v>13</v>
      </c>
      <c r="O113" s="6">
        <v>14</v>
      </c>
      <c r="P113" s="6">
        <v>15</v>
      </c>
    </row>
    <row r="114" spans="1:16" ht="11.1" customHeight="1" x14ac:dyDescent="0.2">
      <c r="A114" s="20" t="s">
        <v>26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1:16" ht="11.1" customHeight="1" x14ac:dyDescent="0.2">
      <c r="A115" s="7">
        <v>157</v>
      </c>
      <c r="B115" s="18" t="s">
        <v>85</v>
      </c>
      <c r="C115" s="18"/>
      <c r="D115" s="7">
        <v>250</v>
      </c>
      <c r="E115" s="7">
        <v>3.89</v>
      </c>
      <c r="F115" s="7">
        <v>8</v>
      </c>
      <c r="G115" s="7">
        <v>9.5399999999999991</v>
      </c>
      <c r="H115" s="7">
        <v>165.7</v>
      </c>
      <c r="I115" s="7">
        <v>0.03</v>
      </c>
      <c r="J115" s="7">
        <v>2.58</v>
      </c>
      <c r="K115" s="7">
        <v>4</v>
      </c>
      <c r="L115" s="7">
        <v>1.88</v>
      </c>
      <c r="M115" s="7">
        <v>19</v>
      </c>
      <c r="N115" s="7">
        <v>62</v>
      </c>
      <c r="O115" s="7">
        <v>10</v>
      </c>
      <c r="P115" s="7">
        <v>1</v>
      </c>
    </row>
    <row r="116" spans="1:16" ht="21.95" customHeight="1" x14ac:dyDescent="0.2">
      <c r="A116" s="8">
        <v>1028</v>
      </c>
      <c r="B116" s="18" t="s">
        <v>130</v>
      </c>
      <c r="C116" s="18"/>
      <c r="D116" s="7">
        <v>80</v>
      </c>
      <c r="E116" s="7">
        <v>11.57</v>
      </c>
      <c r="F116" s="7">
        <v>9</v>
      </c>
      <c r="G116" s="7">
        <v>7.22</v>
      </c>
      <c r="H116" s="7">
        <v>240</v>
      </c>
      <c r="I116" s="7">
        <v>0.09</v>
      </c>
      <c r="J116" s="7">
        <v>2.1</v>
      </c>
      <c r="K116" s="7">
        <v>62</v>
      </c>
      <c r="L116" s="7">
        <v>1.96</v>
      </c>
      <c r="M116" s="7">
        <v>22</v>
      </c>
      <c r="N116" s="7">
        <v>163</v>
      </c>
      <c r="O116" s="7">
        <v>23</v>
      </c>
      <c r="P116" s="7">
        <v>2</v>
      </c>
    </row>
    <row r="117" spans="1:16" ht="11.1" customHeight="1" x14ac:dyDescent="0.2">
      <c r="A117" s="7">
        <v>995</v>
      </c>
      <c r="B117" s="18" t="s">
        <v>34</v>
      </c>
      <c r="C117" s="18"/>
      <c r="D117" s="7">
        <v>180</v>
      </c>
      <c r="E117" s="7">
        <v>3.97</v>
      </c>
      <c r="F117" s="7">
        <v>7</v>
      </c>
      <c r="G117" s="7">
        <v>26.61</v>
      </c>
      <c r="H117" s="7">
        <v>186</v>
      </c>
      <c r="I117" s="7">
        <v>0.2</v>
      </c>
      <c r="J117" s="7">
        <v>31.26</v>
      </c>
      <c r="K117" s="7">
        <v>36</v>
      </c>
      <c r="L117" s="7">
        <v>0.23</v>
      </c>
      <c r="M117" s="7">
        <v>57</v>
      </c>
      <c r="N117" s="7">
        <v>119</v>
      </c>
      <c r="O117" s="7">
        <v>40</v>
      </c>
      <c r="P117" s="7">
        <v>1</v>
      </c>
    </row>
    <row r="118" spans="1:16" ht="11.1" customHeight="1" x14ac:dyDescent="0.2">
      <c r="A118" s="7">
        <v>971</v>
      </c>
      <c r="B118" s="18" t="s">
        <v>84</v>
      </c>
      <c r="C118" s="18"/>
      <c r="D118" s="7">
        <v>200</v>
      </c>
      <c r="E118" s="7">
        <v>0.1</v>
      </c>
      <c r="F118" s="7"/>
      <c r="G118" s="7">
        <v>12.97</v>
      </c>
      <c r="H118" s="7">
        <v>59.9</v>
      </c>
      <c r="I118" s="7"/>
      <c r="J118" s="7">
        <v>20</v>
      </c>
      <c r="K118" s="7"/>
      <c r="L118" s="7">
        <v>7.0000000000000007E-2</v>
      </c>
      <c r="M118" s="7">
        <v>4</v>
      </c>
      <c r="N118" s="7">
        <v>3</v>
      </c>
      <c r="O118" s="7">
        <v>3</v>
      </c>
      <c r="P118" s="7"/>
    </row>
    <row r="119" spans="1:16" ht="11.1" customHeight="1" x14ac:dyDescent="0.2">
      <c r="A119" s="8">
        <v>1148</v>
      </c>
      <c r="B119" s="18" t="s">
        <v>44</v>
      </c>
      <c r="C119" s="18"/>
      <c r="D119" s="7">
        <v>30</v>
      </c>
      <c r="E119" s="7">
        <v>2.13</v>
      </c>
      <c r="F119" s="7">
        <v>1</v>
      </c>
      <c r="G119" s="7">
        <v>12.13</v>
      </c>
      <c r="H119" s="7">
        <v>64.8</v>
      </c>
      <c r="I119" s="7">
        <v>0.05</v>
      </c>
      <c r="J119" s="7"/>
      <c r="K119" s="7"/>
      <c r="L119" s="7">
        <v>0.35</v>
      </c>
      <c r="M119" s="7">
        <v>9</v>
      </c>
      <c r="N119" s="7">
        <v>40</v>
      </c>
      <c r="O119" s="7">
        <v>12</v>
      </c>
      <c r="P119" s="7">
        <v>1</v>
      </c>
    </row>
    <row r="120" spans="1:16" ht="11.1" customHeight="1" x14ac:dyDescent="0.2">
      <c r="A120" s="7">
        <v>897</v>
      </c>
      <c r="B120" s="18" t="s">
        <v>37</v>
      </c>
      <c r="C120" s="18"/>
      <c r="D120" s="7">
        <v>30</v>
      </c>
      <c r="E120" s="7">
        <v>2.68</v>
      </c>
      <c r="F120" s="7">
        <v>1</v>
      </c>
      <c r="G120" s="7">
        <v>10.88</v>
      </c>
      <c r="H120" s="7">
        <v>68.5</v>
      </c>
      <c r="I120" s="7">
        <v>0.03</v>
      </c>
      <c r="J120" s="7"/>
      <c r="K120" s="7"/>
      <c r="L120" s="7">
        <v>0.28000000000000003</v>
      </c>
      <c r="M120" s="7">
        <v>5</v>
      </c>
      <c r="N120" s="7">
        <v>16</v>
      </c>
      <c r="O120" s="7">
        <v>4</v>
      </c>
      <c r="P120" s="7"/>
    </row>
    <row r="121" spans="1:16" ht="11.1" customHeight="1" x14ac:dyDescent="0.2">
      <c r="A121" s="29" t="s">
        <v>30</v>
      </c>
      <c r="B121" s="29"/>
      <c r="C121" s="29"/>
      <c r="D121" s="29"/>
      <c r="E121" s="7">
        <f t="shared" ref="E121:P121" si="14">SUM(E115:E120)</f>
        <v>24.34</v>
      </c>
      <c r="F121" s="7">
        <f t="shared" si="14"/>
        <v>26</v>
      </c>
      <c r="G121" s="7">
        <f t="shared" si="14"/>
        <v>79.349999999999994</v>
      </c>
      <c r="H121" s="7">
        <f t="shared" si="14"/>
        <v>784.9</v>
      </c>
      <c r="I121" s="7">
        <f t="shared" si="14"/>
        <v>0.4</v>
      </c>
      <c r="J121" s="7">
        <f t="shared" si="14"/>
        <v>55.94</v>
      </c>
      <c r="K121" s="7">
        <f t="shared" si="14"/>
        <v>102</v>
      </c>
      <c r="L121" s="7">
        <f t="shared" si="14"/>
        <v>4.7700000000000005</v>
      </c>
      <c r="M121" s="7">
        <f t="shared" si="14"/>
        <v>116</v>
      </c>
      <c r="N121" s="7">
        <f t="shared" si="14"/>
        <v>403</v>
      </c>
      <c r="O121" s="7">
        <f t="shared" si="14"/>
        <v>92</v>
      </c>
      <c r="P121" s="7">
        <f t="shared" si="14"/>
        <v>5</v>
      </c>
    </row>
    <row r="122" spans="1:16" s="1" customFormat="1" ht="11.1" customHeight="1" x14ac:dyDescent="0.2">
      <c r="A122" s="29" t="s">
        <v>39</v>
      </c>
      <c r="B122" s="29"/>
      <c r="C122" s="29"/>
      <c r="D122" s="29"/>
      <c r="E122" s="7">
        <f>E121</f>
        <v>24.34</v>
      </c>
      <c r="F122" s="7">
        <f t="shared" ref="F122:P122" si="15">F121</f>
        <v>26</v>
      </c>
      <c r="G122" s="7">
        <f t="shared" si="15"/>
        <v>79.349999999999994</v>
      </c>
      <c r="H122" s="7">
        <f t="shared" si="15"/>
        <v>784.9</v>
      </c>
      <c r="I122" s="7">
        <f t="shared" si="15"/>
        <v>0.4</v>
      </c>
      <c r="J122" s="7">
        <f t="shared" si="15"/>
        <v>55.94</v>
      </c>
      <c r="K122" s="7">
        <f t="shared" si="15"/>
        <v>102</v>
      </c>
      <c r="L122" s="7">
        <f t="shared" si="15"/>
        <v>4.7700000000000005</v>
      </c>
      <c r="M122" s="7">
        <f t="shared" si="15"/>
        <v>116</v>
      </c>
      <c r="N122" s="7">
        <f t="shared" si="15"/>
        <v>403</v>
      </c>
      <c r="O122" s="7">
        <f t="shared" si="15"/>
        <v>92</v>
      </c>
      <c r="P122" s="7">
        <f t="shared" si="15"/>
        <v>5</v>
      </c>
    </row>
    <row r="123" spans="1:16" ht="11.1" customHeight="1" x14ac:dyDescent="0.2">
      <c r="K123" s="30"/>
      <c r="L123" s="30"/>
      <c r="M123" s="30"/>
      <c r="N123" s="30"/>
      <c r="O123" s="30"/>
      <c r="P123" s="30"/>
    </row>
    <row r="124" spans="1:16" ht="11.1" customHeight="1" x14ac:dyDescent="0.2">
      <c r="A124" s="31" t="s">
        <v>87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</row>
    <row r="125" spans="1:16" ht="11.1" customHeight="1" x14ac:dyDescent="0.2">
      <c r="A125" s="14" t="s">
        <v>120</v>
      </c>
      <c r="E125" s="4" t="s">
        <v>1</v>
      </c>
      <c r="F125" s="22" t="s">
        <v>49</v>
      </c>
      <c r="G125" s="32"/>
      <c r="H125" s="32"/>
      <c r="I125" s="21" t="s">
        <v>3</v>
      </c>
      <c r="J125" s="21"/>
      <c r="K125" s="33" t="s">
        <v>4</v>
      </c>
      <c r="L125" s="33"/>
      <c r="M125" s="33"/>
      <c r="N125" s="33"/>
      <c r="O125" s="33"/>
      <c r="P125" s="33"/>
    </row>
    <row r="126" spans="1:16" ht="11.1" customHeight="1" x14ac:dyDescent="0.2">
      <c r="D126" s="21" t="s">
        <v>5</v>
      </c>
      <c r="E126" s="21"/>
      <c r="F126" s="1">
        <v>2</v>
      </c>
      <c r="I126" s="21" t="s">
        <v>7</v>
      </c>
      <c r="J126" s="21"/>
      <c r="K126" s="22" t="s">
        <v>127</v>
      </c>
      <c r="L126" s="22"/>
      <c r="M126" s="22"/>
      <c r="N126" s="22"/>
      <c r="O126" s="22"/>
      <c r="P126" s="22"/>
    </row>
    <row r="127" spans="1:16" ht="21.95" customHeight="1" x14ac:dyDescent="0.2">
      <c r="A127" s="23" t="s">
        <v>8</v>
      </c>
      <c r="B127" s="23" t="s">
        <v>9</v>
      </c>
      <c r="C127" s="23"/>
      <c r="D127" s="23" t="s">
        <v>10</v>
      </c>
      <c r="E127" s="27" t="s">
        <v>11</v>
      </c>
      <c r="F127" s="27"/>
      <c r="G127" s="27"/>
      <c r="H127" s="23" t="s">
        <v>12</v>
      </c>
      <c r="I127" s="27" t="s">
        <v>13</v>
      </c>
      <c r="J127" s="27"/>
      <c r="K127" s="27"/>
      <c r="L127" s="27"/>
      <c r="M127" s="27" t="s">
        <v>14</v>
      </c>
      <c r="N127" s="27"/>
      <c r="O127" s="27"/>
      <c r="P127" s="27"/>
    </row>
    <row r="128" spans="1:16" ht="21.95" customHeight="1" x14ac:dyDescent="0.2">
      <c r="A128" s="24"/>
      <c r="B128" s="25"/>
      <c r="C128" s="26"/>
      <c r="D128" s="24"/>
      <c r="E128" s="5" t="s">
        <v>15</v>
      </c>
      <c r="F128" s="5" t="s">
        <v>16</v>
      </c>
      <c r="G128" s="5" t="s">
        <v>17</v>
      </c>
      <c r="H128" s="24"/>
      <c r="I128" s="5" t="s">
        <v>18</v>
      </c>
      <c r="J128" s="5" t="s">
        <v>19</v>
      </c>
      <c r="K128" s="5" t="s">
        <v>20</v>
      </c>
      <c r="L128" s="5" t="s">
        <v>21</v>
      </c>
      <c r="M128" s="5" t="s">
        <v>22</v>
      </c>
      <c r="N128" s="5" t="s">
        <v>23</v>
      </c>
      <c r="O128" s="5" t="s">
        <v>24</v>
      </c>
      <c r="P128" s="5" t="s">
        <v>25</v>
      </c>
    </row>
    <row r="129" spans="1:16" ht="11.1" customHeight="1" x14ac:dyDescent="0.2">
      <c r="A129" s="6">
        <v>1</v>
      </c>
      <c r="B129" s="19">
        <v>2</v>
      </c>
      <c r="C129" s="19"/>
      <c r="D129" s="6">
        <v>3</v>
      </c>
      <c r="E129" s="6">
        <v>4</v>
      </c>
      <c r="F129" s="6">
        <v>5</v>
      </c>
      <c r="G129" s="6">
        <v>6</v>
      </c>
      <c r="H129" s="6">
        <v>7</v>
      </c>
      <c r="I129" s="6">
        <v>8</v>
      </c>
      <c r="J129" s="6">
        <v>9</v>
      </c>
      <c r="K129" s="6">
        <v>10</v>
      </c>
      <c r="L129" s="6">
        <v>11</v>
      </c>
      <c r="M129" s="6">
        <v>12</v>
      </c>
      <c r="N129" s="6">
        <v>13</v>
      </c>
      <c r="O129" s="6">
        <v>14</v>
      </c>
      <c r="P129" s="6">
        <v>15</v>
      </c>
    </row>
    <row r="130" spans="1:16" ht="11.1" customHeight="1" x14ac:dyDescent="0.2">
      <c r="A130" s="20" t="s">
        <v>26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1:16" ht="11.1" customHeight="1" x14ac:dyDescent="0.2">
      <c r="A131" s="7">
        <v>139</v>
      </c>
      <c r="B131" s="18" t="s">
        <v>77</v>
      </c>
      <c r="C131" s="18"/>
      <c r="D131" s="7">
        <v>250</v>
      </c>
      <c r="E131" s="7">
        <v>4.5</v>
      </c>
      <c r="F131" s="7">
        <v>8</v>
      </c>
      <c r="G131" s="7">
        <v>12.5</v>
      </c>
      <c r="H131" s="7">
        <v>134.6</v>
      </c>
      <c r="I131" s="7">
        <v>0.23</v>
      </c>
      <c r="J131" s="7">
        <v>11.56</v>
      </c>
      <c r="K131" s="7"/>
      <c r="L131" s="7">
        <v>2.4500000000000002</v>
      </c>
      <c r="M131" s="7">
        <v>44</v>
      </c>
      <c r="N131" s="7">
        <v>108</v>
      </c>
      <c r="O131" s="7">
        <v>39</v>
      </c>
      <c r="P131" s="7">
        <v>2</v>
      </c>
    </row>
    <row r="132" spans="1:16" ht="11.1" customHeight="1" x14ac:dyDescent="0.2">
      <c r="A132" s="8">
        <v>1105</v>
      </c>
      <c r="B132" s="18" t="s">
        <v>88</v>
      </c>
      <c r="C132" s="18"/>
      <c r="D132" s="7">
        <v>100</v>
      </c>
      <c r="E132" s="7">
        <v>9.6999999999999993</v>
      </c>
      <c r="F132" s="7">
        <v>7</v>
      </c>
      <c r="G132" s="7">
        <v>3.83</v>
      </c>
      <c r="H132" s="7">
        <v>136.69999999999999</v>
      </c>
      <c r="I132" s="7">
        <v>0.08</v>
      </c>
      <c r="J132" s="7">
        <v>2.39</v>
      </c>
      <c r="K132" s="7">
        <v>64</v>
      </c>
      <c r="L132" s="7">
        <v>2.73</v>
      </c>
      <c r="M132" s="7">
        <v>29</v>
      </c>
      <c r="N132" s="7">
        <v>162</v>
      </c>
      <c r="O132" s="7">
        <v>20</v>
      </c>
      <c r="P132" s="7">
        <v>2</v>
      </c>
    </row>
    <row r="133" spans="1:16" ht="21.95" customHeight="1" x14ac:dyDescent="0.2">
      <c r="A133" s="7">
        <v>516</v>
      </c>
      <c r="B133" s="18" t="s">
        <v>57</v>
      </c>
      <c r="C133" s="18"/>
      <c r="D133" s="7">
        <v>180</v>
      </c>
      <c r="E133" s="7">
        <v>7.1</v>
      </c>
      <c r="F133" s="7">
        <v>6</v>
      </c>
      <c r="G133" s="7">
        <v>38.6</v>
      </c>
      <c r="H133" s="7">
        <v>205.7</v>
      </c>
      <c r="I133" s="7">
        <v>0.16</v>
      </c>
      <c r="J133" s="7"/>
      <c r="K133" s="7">
        <v>28</v>
      </c>
      <c r="L133" s="7">
        <v>11.4</v>
      </c>
      <c r="M133" s="7">
        <v>17</v>
      </c>
      <c r="N133" s="7">
        <v>75</v>
      </c>
      <c r="O133" s="7">
        <v>28</v>
      </c>
      <c r="P133" s="7">
        <v>2</v>
      </c>
    </row>
    <row r="134" spans="1:16" ht="11.1" customHeight="1" x14ac:dyDescent="0.2">
      <c r="A134" s="8">
        <v>1110</v>
      </c>
      <c r="B134" s="18" t="s">
        <v>53</v>
      </c>
      <c r="C134" s="18"/>
      <c r="D134" s="7">
        <v>200</v>
      </c>
      <c r="E134" s="7">
        <v>2.2999999999999998</v>
      </c>
      <c r="F134" s="7">
        <v>2.6</v>
      </c>
      <c r="G134" s="7">
        <v>12.85</v>
      </c>
      <c r="H134" s="7">
        <v>84</v>
      </c>
      <c r="I134" s="7">
        <v>0.05</v>
      </c>
      <c r="J134" s="7">
        <v>1.56</v>
      </c>
      <c r="K134" s="7">
        <v>24</v>
      </c>
      <c r="L134" s="7">
        <v>7.0000000000000007E-2</v>
      </c>
      <c r="M134" s="7">
        <v>148</v>
      </c>
      <c r="N134" s="7">
        <v>113</v>
      </c>
      <c r="O134" s="7">
        <v>22</v>
      </c>
      <c r="P134" s="7"/>
    </row>
    <row r="135" spans="1:16" ht="11.1" customHeight="1" x14ac:dyDescent="0.2">
      <c r="A135" s="7">
        <v>897</v>
      </c>
      <c r="B135" s="18" t="s">
        <v>37</v>
      </c>
      <c r="C135" s="18"/>
      <c r="D135" s="7">
        <v>25</v>
      </c>
      <c r="E135" s="7">
        <v>2.68</v>
      </c>
      <c r="F135" s="7">
        <v>1</v>
      </c>
      <c r="G135" s="7">
        <v>10.88</v>
      </c>
      <c r="H135" s="7">
        <v>68.5</v>
      </c>
      <c r="I135" s="7">
        <v>0.03</v>
      </c>
      <c r="J135" s="7"/>
      <c r="K135" s="7"/>
      <c r="L135" s="7">
        <v>0.28000000000000003</v>
      </c>
      <c r="M135" s="7">
        <v>5</v>
      </c>
      <c r="N135" s="7">
        <v>16</v>
      </c>
      <c r="O135" s="7">
        <v>4</v>
      </c>
      <c r="P135" s="7"/>
    </row>
    <row r="136" spans="1:16" ht="11.1" customHeight="1" x14ac:dyDescent="0.2">
      <c r="A136" s="29" t="s">
        <v>30</v>
      </c>
      <c r="B136" s="29"/>
      <c r="C136" s="29"/>
      <c r="D136" s="29"/>
      <c r="E136" s="7">
        <f t="shared" ref="E136:P136" si="16">SUM(E131:E135)</f>
        <v>26.279999999999998</v>
      </c>
      <c r="F136" s="7">
        <f t="shared" si="16"/>
        <v>24.6</v>
      </c>
      <c r="G136" s="7">
        <f t="shared" si="16"/>
        <v>78.66</v>
      </c>
      <c r="H136" s="7">
        <f t="shared" si="16"/>
        <v>629.5</v>
      </c>
      <c r="I136" s="7">
        <f t="shared" si="16"/>
        <v>0.55000000000000004</v>
      </c>
      <c r="J136" s="7">
        <f t="shared" si="16"/>
        <v>15.510000000000002</v>
      </c>
      <c r="K136" s="7">
        <f t="shared" si="16"/>
        <v>116</v>
      </c>
      <c r="L136" s="7">
        <f t="shared" si="16"/>
        <v>16.93</v>
      </c>
      <c r="M136" s="7">
        <f t="shared" si="16"/>
        <v>243</v>
      </c>
      <c r="N136" s="7">
        <f t="shared" si="16"/>
        <v>474</v>
      </c>
      <c r="O136" s="7">
        <f t="shared" si="16"/>
        <v>113</v>
      </c>
      <c r="P136" s="7">
        <f t="shared" si="16"/>
        <v>6</v>
      </c>
    </row>
    <row r="137" spans="1:16" s="1" customFormat="1" ht="11.1" customHeight="1" x14ac:dyDescent="0.2">
      <c r="A137" s="29" t="s">
        <v>39</v>
      </c>
      <c r="B137" s="29"/>
      <c r="C137" s="29"/>
      <c r="D137" s="29"/>
      <c r="E137" s="7">
        <f>E136</f>
        <v>26.279999999999998</v>
      </c>
      <c r="F137" s="7">
        <f t="shared" ref="F137:P137" si="17">F136</f>
        <v>24.6</v>
      </c>
      <c r="G137" s="7">
        <f t="shared" si="17"/>
        <v>78.66</v>
      </c>
      <c r="H137" s="7">
        <f t="shared" si="17"/>
        <v>629.5</v>
      </c>
      <c r="I137" s="7">
        <f t="shared" si="17"/>
        <v>0.55000000000000004</v>
      </c>
      <c r="J137" s="7">
        <f t="shared" si="17"/>
        <v>15.510000000000002</v>
      </c>
      <c r="K137" s="7">
        <f t="shared" si="17"/>
        <v>116</v>
      </c>
      <c r="L137" s="7">
        <f t="shared" si="17"/>
        <v>16.93</v>
      </c>
      <c r="M137" s="7">
        <f t="shared" si="17"/>
        <v>243</v>
      </c>
      <c r="N137" s="7">
        <f t="shared" si="17"/>
        <v>474</v>
      </c>
      <c r="O137" s="7">
        <f t="shared" si="17"/>
        <v>113</v>
      </c>
      <c r="P137" s="7">
        <f t="shared" si="17"/>
        <v>6</v>
      </c>
    </row>
    <row r="138" spans="1:16" ht="11.1" customHeight="1" x14ac:dyDescent="0.2">
      <c r="K138" s="30"/>
      <c r="L138" s="30"/>
      <c r="M138" s="30"/>
      <c r="N138" s="30"/>
      <c r="O138" s="30"/>
      <c r="P138" s="30"/>
    </row>
    <row r="139" spans="1:16" ht="11.1" customHeight="1" x14ac:dyDescent="0.2">
      <c r="A139" s="31" t="s">
        <v>89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</row>
    <row r="140" spans="1:16" ht="11.1" customHeight="1" x14ac:dyDescent="0.2">
      <c r="A140" s="14" t="s">
        <v>120</v>
      </c>
      <c r="E140" s="4" t="s">
        <v>1</v>
      </c>
      <c r="F140" s="22" t="s">
        <v>60</v>
      </c>
      <c r="G140" s="32"/>
      <c r="H140" s="32"/>
      <c r="I140" s="21" t="s">
        <v>3</v>
      </c>
      <c r="J140" s="21"/>
      <c r="K140" s="33" t="s">
        <v>4</v>
      </c>
      <c r="L140" s="33"/>
      <c r="M140" s="33"/>
      <c r="N140" s="33"/>
      <c r="O140" s="33"/>
      <c r="P140" s="33"/>
    </row>
    <row r="141" spans="1:16" ht="11.1" customHeight="1" x14ac:dyDescent="0.2">
      <c r="D141" s="21" t="s">
        <v>5</v>
      </c>
      <c r="E141" s="21"/>
      <c r="F141" s="1">
        <v>2</v>
      </c>
      <c r="I141" s="21" t="s">
        <v>7</v>
      </c>
      <c r="J141" s="21"/>
      <c r="K141" s="22" t="s">
        <v>127</v>
      </c>
      <c r="L141" s="22"/>
      <c r="M141" s="22"/>
      <c r="N141" s="22"/>
      <c r="O141" s="22"/>
      <c r="P141" s="22"/>
    </row>
    <row r="142" spans="1:16" ht="21.95" customHeight="1" x14ac:dyDescent="0.2">
      <c r="A142" s="23" t="s">
        <v>8</v>
      </c>
      <c r="B142" s="23" t="s">
        <v>9</v>
      </c>
      <c r="C142" s="23"/>
      <c r="D142" s="23" t="s">
        <v>10</v>
      </c>
      <c r="E142" s="27" t="s">
        <v>11</v>
      </c>
      <c r="F142" s="27"/>
      <c r="G142" s="27"/>
      <c r="H142" s="23" t="s">
        <v>12</v>
      </c>
      <c r="I142" s="27" t="s">
        <v>13</v>
      </c>
      <c r="J142" s="27"/>
      <c r="K142" s="27"/>
      <c r="L142" s="27"/>
      <c r="M142" s="27" t="s">
        <v>14</v>
      </c>
      <c r="N142" s="27"/>
      <c r="O142" s="27"/>
      <c r="P142" s="27"/>
    </row>
    <row r="143" spans="1:16" ht="21.95" customHeight="1" x14ac:dyDescent="0.2">
      <c r="A143" s="24"/>
      <c r="B143" s="25"/>
      <c r="C143" s="26"/>
      <c r="D143" s="24"/>
      <c r="E143" s="5" t="s">
        <v>15</v>
      </c>
      <c r="F143" s="5" t="s">
        <v>16</v>
      </c>
      <c r="G143" s="5" t="s">
        <v>17</v>
      </c>
      <c r="H143" s="24"/>
      <c r="I143" s="5" t="s">
        <v>18</v>
      </c>
      <c r="J143" s="5" t="s">
        <v>19</v>
      </c>
      <c r="K143" s="5" t="s">
        <v>20</v>
      </c>
      <c r="L143" s="5" t="s">
        <v>21</v>
      </c>
      <c r="M143" s="5" t="s">
        <v>22</v>
      </c>
      <c r="N143" s="5" t="s">
        <v>23</v>
      </c>
      <c r="O143" s="5" t="s">
        <v>24</v>
      </c>
      <c r="P143" s="5" t="s">
        <v>25</v>
      </c>
    </row>
    <row r="144" spans="1:16" ht="11.1" customHeight="1" x14ac:dyDescent="0.2">
      <c r="A144" s="6">
        <v>1</v>
      </c>
      <c r="B144" s="19">
        <v>2</v>
      </c>
      <c r="C144" s="19"/>
      <c r="D144" s="6">
        <v>3</v>
      </c>
      <c r="E144" s="6">
        <v>4</v>
      </c>
      <c r="F144" s="6">
        <v>5</v>
      </c>
      <c r="G144" s="6">
        <v>6</v>
      </c>
      <c r="H144" s="6">
        <v>7</v>
      </c>
      <c r="I144" s="6">
        <v>8</v>
      </c>
      <c r="J144" s="6">
        <v>9</v>
      </c>
      <c r="K144" s="6">
        <v>10</v>
      </c>
      <c r="L144" s="6">
        <v>11</v>
      </c>
      <c r="M144" s="6">
        <v>12</v>
      </c>
      <c r="N144" s="6">
        <v>13</v>
      </c>
      <c r="O144" s="6">
        <v>14</v>
      </c>
      <c r="P144" s="6">
        <v>15</v>
      </c>
    </row>
    <row r="145" spans="1:16" ht="11.1" customHeight="1" x14ac:dyDescent="0.2">
      <c r="A145" s="20" t="s">
        <v>26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1:16" ht="11.1" customHeight="1" x14ac:dyDescent="0.2">
      <c r="A146" s="8">
        <v>1015</v>
      </c>
      <c r="B146" s="18" t="s">
        <v>92</v>
      </c>
      <c r="C146" s="18"/>
      <c r="D146" s="7">
        <v>250</v>
      </c>
      <c r="E146" s="7">
        <v>5.55</v>
      </c>
      <c r="F146" s="7">
        <v>5</v>
      </c>
      <c r="G146" s="7">
        <v>15.75</v>
      </c>
      <c r="H146" s="7">
        <v>158</v>
      </c>
      <c r="I146" s="7">
        <v>0.05</v>
      </c>
      <c r="J146" s="7">
        <v>1.35</v>
      </c>
      <c r="K146" s="7">
        <v>9</v>
      </c>
      <c r="L146" s="7">
        <v>5.31</v>
      </c>
      <c r="M146" s="7">
        <v>16</v>
      </c>
      <c r="N146" s="7">
        <v>48</v>
      </c>
      <c r="O146" s="7">
        <v>10</v>
      </c>
      <c r="P146" s="7">
        <v>1</v>
      </c>
    </row>
    <row r="147" spans="1:16" ht="21.75" customHeight="1" x14ac:dyDescent="0.2">
      <c r="A147" s="9">
        <v>1027</v>
      </c>
      <c r="B147" s="17" t="s">
        <v>136</v>
      </c>
      <c r="C147" s="17"/>
      <c r="D147" s="10">
        <v>100</v>
      </c>
      <c r="E147" s="7">
        <v>12.6</v>
      </c>
      <c r="F147" s="7">
        <v>11</v>
      </c>
      <c r="G147" s="7">
        <v>15.99</v>
      </c>
      <c r="H147" s="7">
        <v>243.4</v>
      </c>
      <c r="I147" s="7">
        <v>0.12</v>
      </c>
      <c r="J147" s="7">
        <v>0.28999999999999998</v>
      </c>
      <c r="K147" s="7">
        <v>31</v>
      </c>
      <c r="L147" s="7">
        <v>0.25</v>
      </c>
      <c r="M147" s="7">
        <v>48</v>
      </c>
      <c r="N147" s="7">
        <v>48</v>
      </c>
      <c r="O147" s="7">
        <v>9</v>
      </c>
      <c r="P147" s="7">
        <v>1</v>
      </c>
    </row>
    <row r="148" spans="1:16" ht="11.1" customHeight="1" x14ac:dyDescent="0.2">
      <c r="A148" s="7">
        <v>512</v>
      </c>
      <c r="B148" s="18" t="s">
        <v>42</v>
      </c>
      <c r="C148" s="18"/>
      <c r="D148" s="7">
        <v>180</v>
      </c>
      <c r="E148" s="7">
        <v>4.01</v>
      </c>
      <c r="F148" s="7">
        <v>7</v>
      </c>
      <c r="G148" s="7">
        <v>42.01</v>
      </c>
      <c r="H148" s="7">
        <v>189.6</v>
      </c>
      <c r="I148" s="7">
        <v>0.05</v>
      </c>
      <c r="J148" s="7"/>
      <c r="K148" s="7">
        <v>28</v>
      </c>
      <c r="L148" s="7">
        <v>0.32</v>
      </c>
      <c r="M148" s="7">
        <v>6</v>
      </c>
      <c r="N148" s="7">
        <v>96</v>
      </c>
      <c r="O148" s="7">
        <v>32</v>
      </c>
      <c r="P148" s="7">
        <v>1</v>
      </c>
    </row>
    <row r="149" spans="1:16" ht="11.1" customHeight="1" x14ac:dyDescent="0.2">
      <c r="A149" s="7">
        <v>901</v>
      </c>
      <c r="B149" s="18" t="s">
        <v>96</v>
      </c>
      <c r="C149" s="18"/>
      <c r="D149" s="7">
        <v>20</v>
      </c>
      <c r="E149" s="7">
        <v>0.14000000000000001</v>
      </c>
      <c r="F149" s="7">
        <v>1</v>
      </c>
      <c r="G149" s="7">
        <v>1.5</v>
      </c>
      <c r="H149" s="7">
        <v>15.7</v>
      </c>
      <c r="I149" s="7"/>
      <c r="J149" s="7">
        <v>0.21</v>
      </c>
      <c r="K149" s="7"/>
      <c r="L149" s="7">
        <v>0.47</v>
      </c>
      <c r="M149" s="7">
        <v>2</v>
      </c>
      <c r="N149" s="7">
        <v>4</v>
      </c>
      <c r="O149" s="7">
        <v>1</v>
      </c>
      <c r="P149" s="7"/>
    </row>
    <row r="150" spans="1:16" ht="11.1" customHeight="1" x14ac:dyDescent="0.2">
      <c r="A150" s="7">
        <v>686</v>
      </c>
      <c r="B150" s="18" t="s">
        <v>43</v>
      </c>
      <c r="C150" s="18"/>
      <c r="D150" s="7">
        <v>200</v>
      </c>
      <c r="E150" s="7">
        <v>0.06</v>
      </c>
      <c r="F150" s="7"/>
      <c r="G150" s="7">
        <v>15.16</v>
      </c>
      <c r="H150" s="7">
        <v>59.9</v>
      </c>
      <c r="I150" s="7"/>
      <c r="J150" s="7">
        <v>2.56</v>
      </c>
      <c r="K150" s="7"/>
      <c r="L150" s="7">
        <v>0.01</v>
      </c>
      <c r="M150" s="7">
        <v>3</v>
      </c>
      <c r="N150" s="7">
        <v>1</v>
      </c>
      <c r="O150" s="7">
        <v>1</v>
      </c>
      <c r="P150" s="7"/>
    </row>
    <row r="151" spans="1:16" ht="11.1" customHeight="1" x14ac:dyDescent="0.2">
      <c r="A151" s="7">
        <v>897</v>
      </c>
      <c r="B151" s="18" t="s">
        <v>37</v>
      </c>
      <c r="C151" s="18"/>
      <c r="D151" s="7">
        <v>30</v>
      </c>
      <c r="E151" s="7">
        <v>2.68</v>
      </c>
      <c r="F151" s="7">
        <v>1</v>
      </c>
      <c r="G151" s="7">
        <v>10.88</v>
      </c>
      <c r="H151" s="7">
        <v>68.5</v>
      </c>
      <c r="I151" s="7">
        <v>0.03</v>
      </c>
      <c r="J151" s="7"/>
      <c r="K151" s="7"/>
      <c r="L151" s="7">
        <v>0.28000000000000003</v>
      </c>
      <c r="M151" s="7">
        <v>5</v>
      </c>
      <c r="N151" s="7">
        <v>16</v>
      </c>
      <c r="O151" s="7">
        <v>4</v>
      </c>
      <c r="P151" s="7"/>
    </row>
    <row r="152" spans="1:16" ht="11.1" customHeight="1" x14ac:dyDescent="0.2">
      <c r="A152" s="29" t="s">
        <v>30</v>
      </c>
      <c r="B152" s="29"/>
      <c r="C152" s="29"/>
      <c r="D152" s="29"/>
      <c r="E152" s="7">
        <f t="shared" ref="E152:P152" si="18">SUM(E163:E166)</f>
        <v>11.36</v>
      </c>
      <c r="F152" s="7">
        <f t="shared" si="18"/>
        <v>15</v>
      </c>
      <c r="G152" s="7">
        <f t="shared" si="18"/>
        <v>68.2</v>
      </c>
      <c r="H152" s="7">
        <f t="shared" si="18"/>
        <v>407</v>
      </c>
      <c r="I152" s="7">
        <f t="shared" si="18"/>
        <v>0.17</v>
      </c>
      <c r="J152" s="7">
        <f t="shared" si="18"/>
        <v>2</v>
      </c>
      <c r="K152" s="7">
        <f t="shared" si="18"/>
        <v>62</v>
      </c>
      <c r="L152" s="7">
        <f t="shared" si="18"/>
        <v>4.9499999999999993</v>
      </c>
      <c r="M152" s="7">
        <f t="shared" si="18"/>
        <v>39</v>
      </c>
      <c r="N152" s="7">
        <f t="shared" si="18"/>
        <v>109</v>
      </c>
      <c r="O152" s="7">
        <f t="shared" si="18"/>
        <v>19</v>
      </c>
      <c r="P152" s="7">
        <f t="shared" si="18"/>
        <v>1</v>
      </c>
    </row>
    <row r="153" spans="1:16" s="1" customFormat="1" ht="11.1" customHeight="1" x14ac:dyDescent="0.2">
      <c r="A153" s="29" t="s">
        <v>39</v>
      </c>
      <c r="B153" s="29"/>
      <c r="C153" s="29"/>
      <c r="D153" s="29"/>
      <c r="E153" s="7">
        <f>E152</f>
        <v>11.36</v>
      </c>
      <c r="F153" s="7">
        <f t="shared" ref="F153:P153" si="19">F152</f>
        <v>15</v>
      </c>
      <c r="G153" s="7">
        <f t="shared" si="19"/>
        <v>68.2</v>
      </c>
      <c r="H153" s="7">
        <f t="shared" si="19"/>
        <v>407</v>
      </c>
      <c r="I153" s="7">
        <f t="shared" si="19"/>
        <v>0.17</v>
      </c>
      <c r="J153" s="7">
        <f t="shared" si="19"/>
        <v>2</v>
      </c>
      <c r="K153" s="7">
        <f t="shared" si="19"/>
        <v>62</v>
      </c>
      <c r="L153" s="7">
        <f t="shared" si="19"/>
        <v>4.9499999999999993</v>
      </c>
      <c r="M153" s="7">
        <f t="shared" si="19"/>
        <v>39</v>
      </c>
      <c r="N153" s="7">
        <f t="shared" si="19"/>
        <v>109</v>
      </c>
      <c r="O153" s="7">
        <f t="shared" si="19"/>
        <v>19</v>
      </c>
      <c r="P153" s="7">
        <f t="shared" si="19"/>
        <v>1</v>
      </c>
    </row>
    <row r="154" spans="1:16" ht="11.1" customHeight="1" x14ac:dyDescent="0.2">
      <c r="K154" s="30"/>
      <c r="L154" s="30"/>
      <c r="M154" s="30"/>
      <c r="N154" s="30"/>
      <c r="O154" s="30"/>
      <c r="P154" s="30"/>
    </row>
    <row r="155" spans="1:16" ht="11.1" customHeight="1" x14ac:dyDescent="0.2">
      <c r="A155" s="31" t="s">
        <v>95</v>
      </c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</row>
    <row r="156" spans="1:16" ht="11.1" customHeight="1" x14ac:dyDescent="0.2">
      <c r="A156" s="14" t="s">
        <v>120</v>
      </c>
      <c r="E156" s="4" t="s">
        <v>1</v>
      </c>
      <c r="F156" s="22" t="s">
        <v>67</v>
      </c>
      <c r="G156" s="32"/>
      <c r="H156" s="32"/>
      <c r="I156" s="21" t="s">
        <v>3</v>
      </c>
      <c r="J156" s="21"/>
      <c r="K156" s="33" t="s">
        <v>4</v>
      </c>
      <c r="L156" s="33"/>
      <c r="M156" s="33"/>
      <c r="N156" s="33"/>
      <c r="O156" s="33"/>
      <c r="P156" s="33"/>
    </row>
    <row r="157" spans="1:16" ht="11.1" customHeight="1" x14ac:dyDescent="0.2">
      <c r="D157" s="21" t="s">
        <v>5</v>
      </c>
      <c r="E157" s="21"/>
      <c r="F157" s="1">
        <v>2</v>
      </c>
      <c r="I157" s="21" t="s">
        <v>7</v>
      </c>
      <c r="J157" s="21"/>
      <c r="K157" s="22" t="s">
        <v>127</v>
      </c>
      <c r="L157" s="22"/>
      <c r="M157" s="22"/>
      <c r="N157" s="22"/>
      <c r="O157" s="22"/>
      <c r="P157" s="22"/>
    </row>
    <row r="158" spans="1:16" ht="21.95" customHeight="1" x14ac:dyDescent="0.2">
      <c r="A158" s="23" t="s">
        <v>8</v>
      </c>
      <c r="B158" s="23" t="s">
        <v>9</v>
      </c>
      <c r="C158" s="23"/>
      <c r="D158" s="23" t="s">
        <v>10</v>
      </c>
      <c r="E158" s="27" t="s">
        <v>11</v>
      </c>
      <c r="F158" s="27"/>
      <c r="G158" s="27"/>
      <c r="H158" s="23" t="s">
        <v>12</v>
      </c>
      <c r="I158" s="27" t="s">
        <v>13</v>
      </c>
      <c r="J158" s="27"/>
      <c r="K158" s="27"/>
      <c r="L158" s="27"/>
      <c r="M158" s="27" t="s">
        <v>14</v>
      </c>
      <c r="N158" s="27"/>
      <c r="O158" s="27"/>
      <c r="P158" s="27"/>
    </row>
    <row r="159" spans="1:16" ht="21.95" customHeight="1" x14ac:dyDescent="0.2">
      <c r="A159" s="24"/>
      <c r="B159" s="25"/>
      <c r="C159" s="26"/>
      <c r="D159" s="24"/>
      <c r="E159" s="5" t="s">
        <v>15</v>
      </c>
      <c r="F159" s="5" t="s">
        <v>16</v>
      </c>
      <c r="G159" s="5" t="s">
        <v>17</v>
      </c>
      <c r="H159" s="24"/>
      <c r="I159" s="5" t="s">
        <v>18</v>
      </c>
      <c r="J159" s="5" t="s">
        <v>19</v>
      </c>
      <c r="K159" s="5" t="s">
        <v>20</v>
      </c>
      <c r="L159" s="5" t="s">
        <v>21</v>
      </c>
      <c r="M159" s="5" t="s">
        <v>22</v>
      </c>
      <c r="N159" s="5" t="s">
        <v>23</v>
      </c>
      <c r="O159" s="5" t="s">
        <v>24</v>
      </c>
      <c r="P159" s="5" t="s">
        <v>25</v>
      </c>
    </row>
    <row r="160" spans="1:16" ht="11.1" customHeight="1" x14ac:dyDescent="0.2">
      <c r="A160" s="6">
        <v>1</v>
      </c>
      <c r="B160" s="19">
        <v>2</v>
      </c>
      <c r="C160" s="19"/>
      <c r="D160" s="6">
        <v>3</v>
      </c>
      <c r="E160" s="6">
        <v>4</v>
      </c>
      <c r="F160" s="6">
        <v>5</v>
      </c>
      <c r="G160" s="6">
        <v>6</v>
      </c>
      <c r="H160" s="6">
        <v>7</v>
      </c>
      <c r="I160" s="6">
        <v>8</v>
      </c>
      <c r="J160" s="6">
        <v>9</v>
      </c>
      <c r="K160" s="6">
        <v>10</v>
      </c>
      <c r="L160" s="6">
        <v>11</v>
      </c>
      <c r="M160" s="6">
        <v>12</v>
      </c>
      <c r="N160" s="6">
        <v>13</v>
      </c>
      <c r="O160" s="6">
        <v>14</v>
      </c>
      <c r="P160" s="6">
        <v>15</v>
      </c>
    </row>
    <row r="161" spans="1:16" ht="11.1" customHeight="1" x14ac:dyDescent="0.2">
      <c r="A161" s="20" t="s">
        <v>26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</row>
    <row r="162" spans="1:16" ht="21.95" customHeight="1" x14ac:dyDescent="0.2">
      <c r="A162" s="8">
        <v>1030</v>
      </c>
      <c r="B162" s="18" t="s">
        <v>97</v>
      </c>
      <c r="C162" s="18"/>
      <c r="D162" s="7">
        <v>250</v>
      </c>
      <c r="E162" s="7">
        <v>2.64</v>
      </c>
      <c r="F162" s="7">
        <v>6</v>
      </c>
      <c r="G162" s="7">
        <v>18.77</v>
      </c>
      <c r="H162" s="7">
        <v>148.6</v>
      </c>
      <c r="I162" s="7">
        <v>0.11</v>
      </c>
      <c r="J162" s="7">
        <v>16.77</v>
      </c>
      <c r="K162" s="7">
        <v>8</v>
      </c>
      <c r="L162" s="7">
        <v>2.44</v>
      </c>
      <c r="M162" s="7">
        <v>32</v>
      </c>
      <c r="N162" s="7">
        <v>85</v>
      </c>
      <c r="O162" s="7">
        <v>28</v>
      </c>
      <c r="P162" s="7">
        <v>1</v>
      </c>
    </row>
    <row r="163" spans="1:16" ht="21.95" customHeight="1" x14ac:dyDescent="0.2">
      <c r="A163" s="12">
        <v>1454.02</v>
      </c>
      <c r="B163" s="18" t="s">
        <v>90</v>
      </c>
      <c r="C163" s="18"/>
      <c r="D163" s="7">
        <v>220</v>
      </c>
      <c r="E163" s="7">
        <v>9.0299999999999994</v>
      </c>
      <c r="F163" s="7">
        <v>14</v>
      </c>
      <c r="G163" s="7">
        <v>36.700000000000003</v>
      </c>
      <c r="H163" s="7">
        <v>259.8</v>
      </c>
      <c r="I163" s="7">
        <v>0.13</v>
      </c>
      <c r="J163" s="7">
        <v>2</v>
      </c>
      <c r="K163" s="7">
        <v>62</v>
      </c>
      <c r="L163" s="7">
        <v>3.78</v>
      </c>
      <c r="M163" s="7">
        <v>33</v>
      </c>
      <c r="N163" s="7">
        <v>87</v>
      </c>
      <c r="O163" s="7">
        <v>15</v>
      </c>
      <c r="P163" s="7">
        <v>1</v>
      </c>
    </row>
    <row r="164" spans="1:16" ht="11.1" customHeight="1" x14ac:dyDescent="0.2">
      <c r="A164" s="7">
        <v>986</v>
      </c>
      <c r="B164" s="18" t="s">
        <v>91</v>
      </c>
      <c r="C164" s="18"/>
      <c r="D164" s="7">
        <v>30</v>
      </c>
      <c r="E164" s="7">
        <v>0.08</v>
      </c>
      <c r="F164" s="7"/>
      <c r="G164" s="7">
        <v>0.11</v>
      </c>
      <c r="H164" s="7">
        <v>4.8</v>
      </c>
      <c r="I164" s="7"/>
      <c r="J164" s="7"/>
      <c r="K164" s="7"/>
      <c r="L164" s="7"/>
      <c r="M164" s="7"/>
      <c r="N164" s="7"/>
      <c r="O164" s="7"/>
      <c r="P164" s="7"/>
    </row>
    <row r="165" spans="1:16" ht="11.1" customHeight="1" x14ac:dyDescent="0.2">
      <c r="A165" s="8">
        <v>1188</v>
      </c>
      <c r="B165" s="18" t="s">
        <v>28</v>
      </c>
      <c r="C165" s="18"/>
      <c r="D165" s="7">
        <v>200</v>
      </c>
      <c r="E165" s="7"/>
      <c r="F165" s="7"/>
      <c r="G165" s="7">
        <v>15.97</v>
      </c>
      <c r="H165" s="7">
        <v>63.8</v>
      </c>
      <c r="I165" s="7"/>
      <c r="J165" s="7"/>
      <c r="K165" s="7"/>
      <c r="L165" s="7"/>
      <c r="M165" s="7"/>
      <c r="N165" s="7"/>
      <c r="O165" s="7"/>
      <c r="P165" s="7"/>
    </row>
    <row r="166" spans="1:16" ht="11.1" customHeight="1" x14ac:dyDescent="0.2">
      <c r="A166" s="7">
        <v>693</v>
      </c>
      <c r="B166" s="18" t="s">
        <v>29</v>
      </c>
      <c r="C166" s="18"/>
      <c r="D166" s="7">
        <v>30</v>
      </c>
      <c r="E166" s="7">
        <v>2.25</v>
      </c>
      <c r="F166" s="7">
        <v>1</v>
      </c>
      <c r="G166" s="7">
        <v>15.42</v>
      </c>
      <c r="H166" s="7">
        <v>78.599999999999994</v>
      </c>
      <c r="I166" s="7">
        <v>0.04</v>
      </c>
      <c r="J166" s="7"/>
      <c r="K166" s="7"/>
      <c r="L166" s="7">
        <v>1.17</v>
      </c>
      <c r="M166" s="7">
        <v>6</v>
      </c>
      <c r="N166" s="7">
        <v>22</v>
      </c>
      <c r="O166" s="7">
        <v>4</v>
      </c>
      <c r="P166" s="7"/>
    </row>
    <row r="167" spans="1:16" ht="11.1" customHeight="1" x14ac:dyDescent="0.2">
      <c r="A167" s="29" t="s">
        <v>30</v>
      </c>
      <c r="B167" s="29"/>
      <c r="C167" s="29"/>
      <c r="D167" s="29"/>
      <c r="E167" s="7">
        <f t="shared" ref="E167:P167" si="20">SUM(E146:E151)</f>
        <v>25.039999999999996</v>
      </c>
      <c r="F167" s="7">
        <f t="shared" si="20"/>
        <v>25</v>
      </c>
      <c r="G167" s="7">
        <f t="shared" si="20"/>
        <v>101.28999999999999</v>
      </c>
      <c r="H167" s="7">
        <f t="shared" si="20"/>
        <v>735.1</v>
      </c>
      <c r="I167" s="7">
        <f t="shared" si="20"/>
        <v>0.24999999999999997</v>
      </c>
      <c r="J167" s="7">
        <f t="shared" si="20"/>
        <v>4.41</v>
      </c>
      <c r="K167" s="7">
        <f t="shared" si="20"/>
        <v>68</v>
      </c>
      <c r="L167" s="7">
        <f t="shared" si="20"/>
        <v>6.64</v>
      </c>
      <c r="M167" s="7">
        <f t="shared" si="20"/>
        <v>80</v>
      </c>
      <c r="N167" s="7">
        <f t="shared" si="20"/>
        <v>213</v>
      </c>
      <c r="O167" s="7">
        <f t="shared" si="20"/>
        <v>57</v>
      </c>
      <c r="P167" s="7">
        <f t="shared" si="20"/>
        <v>3</v>
      </c>
    </row>
    <row r="168" spans="1:16" s="1" customFormat="1" ht="11.1" customHeight="1" x14ac:dyDescent="0.2">
      <c r="A168" s="29" t="s">
        <v>39</v>
      </c>
      <c r="B168" s="29"/>
      <c r="C168" s="29"/>
      <c r="D168" s="29"/>
      <c r="E168" s="7">
        <f>E167</f>
        <v>25.039999999999996</v>
      </c>
      <c r="F168" s="7">
        <f t="shared" ref="F168:P168" si="21">F167</f>
        <v>25</v>
      </c>
      <c r="G168" s="7">
        <f t="shared" si="21"/>
        <v>101.28999999999999</v>
      </c>
      <c r="H168" s="7">
        <f t="shared" si="21"/>
        <v>735.1</v>
      </c>
      <c r="I168" s="7">
        <f t="shared" si="21"/>
        <v>0.24999999999999997</v>
      </c>
      <c r="J168" s="7">
        <f t="shared" si="21"/>
        <v>4.41</v>
      </c>
      <c r="K168" s="7">
        <f t="shared" si="21"/>
        <v>68</v>
      </c>
      <c r="L168" s="7">
        <f t="shared" si="21"/>
        <v>6.64</v>
      </c>
      <c r="M168" s="7">
        <f t="shared" si="21"/>
        <v>80</v>
      </c>
      <c r="N168" s="7">
        <f t="shared" si="21"/>
        <v>213</v>
      </c>
      <c r="O168" s="7">
        <f t="shared" si="21"/>
        <v>57</v>
      </c>
      <c r="P168" s="7">
        <f t="shared" si="21"/>
        <v>3</v>
      </c>
    </row>
    <row r="169" spans="1:16" ht="11.1" customHeight="1" x14ac:dyDescent="0.2">
      <c r="K169" s="30"/>
      <c r="L169" s="30"/>
      <c r="M169" s="30"/>
      <c r="N169" s="30"/>
      <c r="O169" s="30"/>
      <c r="P169" s="30"/>
    </row>
    <row r="170" spans="1:16" ht="11.1" customHeight="1" x14ac:dyDescent="0.2">
      <c r="A170" s="31" t="s">
        <v>100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</row>
    <row r="171" spans="1:16" ht="11.1" customHeight="1" x14ac:dyDescent="0.2">
      <c r="A171" s="14" t="s">
        <v>120</v>
      </c>
      <c r="E171" s="4" t="s">
        <v>1</v>
      </c>
      <c r="F171" s="22" t="s">
        <v>74</v>
      </c>
      <c r="G171" s="32"/>
      <c r="H171" s="32"/>
      <c r="I171" s="21" t="s">
        <v>3</v>
      </c>
      <c r="J171" s="21"/>
      <c r="K171" s="33" t="s">
        <v>4</v>
      </c>
      <c r="L171" s="33"/>
      <c r="M171" s="33"/>
      <c r="N171" s="33"/>
      <c r="O171" s="33"/>
      <c r="P171" s="33"/>
    </row>
    <row r="172" spans="1:16" ht="11.1" customHeight="1" x14ac:dyDescent="0.2">
      <c r="D172" s="21" t="s">
        <v>5</v>
      </c>
      <c r="E172" s="21"/>
      <c r="F172" s="1">
        <v>2</v>
      </c>
      <c r="I172" s="21" t="s">
        <v>7</v>
      </c>
      <c r="J172" s="21"/>
      <c r="K172" s="22" t="s">
        <v>127</v>
      </c>
      <c r="L172" s="22"/>
      <c r="M172" s="22"/>
      <c r="N172" s="22"/>
      <c r="O172" s="22"/>
      <c r="P172" s="22"/>
    </row>
    <row r="173" spans="1:16" ht="21.95" customHeight="1" x14ac:dyDescent="0.2">
      <c r="A173" s="23" t="s">
        <v>8</v>
      </c>
      <c r="B173" s="23" t="s">
        <v>9</v>
      </c>
      <c r="C173" s="23"/>
      <c r="D173" s="23" t="s">
        <v>10</v>
      </c>
      <c r="E173" s="27" t="s">
        <v>11</v>
      </c>
      <c r="F173" s="27"/>
      <c r="G173" s="27"/>
      <c r="H173" s="23" t="s">
        <v>12</v>
      </c>
      <c r="I173" s="27" t="s">
        <v>13</v>
      </c>
      <c r="J173" s="27"/>
      <c r="K173" s="27"/>
      <c r="L173" s="27"/>
      <c r="M173" s="27" t="s">
        <v>14</v>
      </c>
      <c r="N173" s="27"/>
      <c r="O173" s="27"/>
      <c r="P173" s="27"/>
    </row>
    <row r="174" spans="1:16" ht="21.95" customHeight="1" x14ac:dyDescent="0.2">
      <c r="A174" s="24"/>
      <c r="B174" s="25"/>
      <c r="C174" s="26"/>
      <c r="D174" s="24"/>
      <c r="E174" s="5" t="s">
        <v>15</v>
      </c>
      <c r="F174" s="5" t="s">
        <v>16</v>
      </c>
      <c r="G174" s="5" t="s">
        <v>17</v>
      </c>
      <c r="H174" s="24"/>
      <c r="I174" s="5" t="s">
        <v>18</v>
      </c>
      <c r="J174" s="5" t="s">
        <v>19</v>
      </c>
      <c r="K174" s="5" t="s">
        <v>20</v>
      </c>
      <c r="L174" s="5" t="s">
        <v>21</v>
      </c>
      <c r="M174" s="5" t="s">
        <v>22</v>
      </c>
      <c r="N174" s="5" t="s">
        <v>23</v>
      </c>
      <c r="O174" s="5" t="s">
        <v>24</v>
      </c>
      <c r="P174" s="5" t="s">
        <v>25</v>
      </c>
    </row>
    <row r="175" spans="1:16" ht="11.1" customHeight="1" x14ac:dyDescent="0.2">
      <c r="A175" s="6">
        <v>1</v>
      </c>
      <c r="B175" s="19">
        <v>2</v>
      </c>
      <c r="C175" s="19"/>
      <c r="D175" s="6">
        <v>3</v>
      </c>
      <c r="E175" s="6">
        <v>4</v>
      </c>
      <c r="F175" s="6">
        <v>5</v>
      </c>
      <c r="G175" s="6">
        <v>6</v>
      </c>
      <c r="H175" s="6">
        <v>7</v>
      </c>
      <c r="I175" s="6">
        <v>8</v>
      </c>
      <c r="J175" s="6">
        <v>9</v>
      </c>
      <c r="K175" s="6">
        <v>10</v>
      </c>
      <c r="L175" s="6">
        <v>11</v>
      </c>
      <c r="M175" s="6">
        <v>12</v>
      </c>
      <c r="N175" s="6">
        <v>13</v>
      </c>
      <c r="O175" s="6">
        <v>14</v>
      </c>
      <c r="P175" s="6">
        <v>15</v>
      </c>
    </row>
    <row r="176" spans="1:16" ht="11.1" customHeight="1" x14ac:dyDescent="0.2">
      <c r="A176" s="20" t="s">
        <v>26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</row>
    <row r="177" spans="1:16" ht="21.95" customHeight="1" x14ac:dyDescent="0.2">
      <c r="A177" s="7">
        <v>153</v>
      </c>
      <c r="B177" s="18" t="s">
        <v>102</v>
      </c>
      <c r="C177" s="18"/>
      <c r="D177" s="7">
        <v>250</v>
      </c>
      <c r="E177" s="7">
        <v>1.67</v>
      </c>
      <c r="F177" s="7">
        <v>9</v>
      </c>
      <c r="G177" s="7">
        <v>15</v>
      </c>
      <c r="H177" s="7">
        <v>156.4</v>
      </c>
      <c r="I177" s="7">
        <v>0.03</v>
      </c>
      <c r="J177" s="7">
        <v>1.36</v>
      </c>
      <c r="K177" s="7">
        <v>12</v>
      </c>
      <c r="L177" s="7">
        <v>0.28999999999999998</v>
      </c>
      <c r="M177" s="7">
        <v>8</v>
      </c>
      <c r="N177" s="7">
        <v>23</v>
      </c>
      <c r="O177" s="7">
        <v>7</v>
      </c>
      <c r="P177" s="7"/>
    </row>
    <row r="178" spans="1:16" ht="11.1" customHeight="1" x14ac:dyDescent="0.2">
      <c r="A178" s="8">
        <v>1191</v>
      </c>
      <c r="B178" s="18" t="s">
        <v>124</v>
      </c>
      <c r="C178" s="18"/>
      <c r="D178" s="7">
        <v>200</v>
      </c>
      <c r="E178" s="7">
        <v>18.27</v>
      </c>
      <c r="F178" s="7">
        <v>18</v>
      </c>
      <c r="G178" s="7">
        <v>30.5</v>
      </c>
      <c r="H178" s="7">
        <v>312.60000000000002</v>
      </c>
      <c r="I178" s="7">
        <v>0.11</v>
      </c>
      <c r="J178" s="7">
        <v>72.819999999999993</v>
      </c>
      <c r="K178" s="7">
        <v>1</v>
      </c>
      <c r="L178" s="7">
        <v>2.74</v>
      </c>
      <c r="M178" s="7">
        <v>97</v>
      </c>
      <c r="N178" s="7">
        <v>212</v>
      </c>
      <c r="O178" s="7">
        <v>47</v>
      </c>
      <c r="P178" s="7">
        <v>3</v>
      </c>
    </row>
    <row r="179" spans="1:16" ht="11.1" customHeight="1" x14ac:dyDescent="0.2">
      <c r="A179" s="8">
        <v>1188</v>
      </c>
      <c r="B179" s="18" t="s">
        <v>28</v>
      </c>
      <c r="C179" s="18"/>
      <c r="D179" s="7">
        <v>200</v>
      </c>
      <c r="E179" s="7"/>
      <c r="F179" s="7"/>
      <c r="G179" s="7">
        <v>15.97</v>
      </c>
      <c r="H179" s="7">
        <v>63.8</v>
      </c>
      <c r="I179" s="7"/>
      <c r="J179" s="7"/>
      <c r="K179" s="7"/>
      <c r="L179" s="7"/>
      <c r="M179" s="7"/>
      <c r="N179" s="7"/>
      <c r="O179" s="7"/>
      <c r="P179" s="7"/>
    </row>
    <row r="180" spans="1:16" ht="11.1" customHeight="1" x14ac:dyDescent="0.2">
      <c r="A180" s="8">
        <v>1148</v>
      </c>
      <c r="B180" s="18" t="s">
        <v>44</v>
      </c>
      <c r="C180" s="18"/>
      <c r="D180" s="7">
        <v>30</v>
      </c>
      <c r="E180" s="7">
        <v>2.13</v>
      </c>
      <c r="F180" s="7">
        <v>1</v>
      </c>
      <c r="G180" s="7">
        <v>12.13</v>
      </c>
      <c r="H180" s="7">
        <v>64.8</v>
      </c>
      <c r="I180" s="7">
        <v>0.05</v>
      </c>
      <c r="J180" s="7"/>
      <c r="K180" s="7"/>
      <c r="L180" s="7">
        <v>0.35</v>
      </c>
      <c r="M180" s="7">
        <v>9</v>
      </c>
      <c r="N180" s="7">
        <v>40</v>
      </c>
      <c r="O180" s="7">
        <v>12</v>
      </c>
      <c r="P180" s="7">
        <v>1</v>
      </c>
    </row>
    <row r="181" spans="1:16" ht="11.1" customHeight="1" x14ac:dyDescent="0.2">
      <c r="A181" s="29" t="s">
        <v>30</v>
      </c>
      <c r="B181" s="29"/>
      <c r="C181" s="29"/>
      <c r="D181" s="29"/>
      <c r="E181" s="7">
        <f t="shared" ref="E181:P181" si="22">SUM(E177:E180)</f>
        <v>22.069999999999997</v>
      </c>
      <c r="F181" s="7">
        <f t="shared" si="22"/>
        <v>28</v>
      </c>
      <c r="G181" s="7">
        <f t="shared" si="22"/>
        <v>73.599999999999994</v>
      </c>
      <c r="H181" s="7">
        <f t="shared" si="22"/>
        <v>597.59999999999991</v>
      </c>
      <c r="I181" s="7">
        <f t="shared" si="22"/>
        <v>0.19</v>
      </c>
      <c r="J181" s="7">
        <f t="shared" si="22"/>
        <v>74.179999999999993</v>
      </c>
      <c r="K181" s="7">
        <f t="shared" si="22"/>
        <v>13</v>
      </c>
      <c r="L181" s="7">
        <f t="shared" si="22"/>
        <v>3.3800000000000003</v>
      </c>
      <c r="M181" s="7">
        <f t="shared" si="22"/>
        <v>114</v>
      </c>
      <c r="N181" s="7">
        <f t="shared" si="22"/>
        <v>275</v>
      </c>
      <c r="O181" s="7">
        <f t="shared" si="22"/>
        <v>66</v>
      </c>
      <c r="P181" s="7">
        <f t="shared" si="22"/>
        <v>4</v>
      </c>
    </row>
    <row r="182" spans="1:16" s="1" customFormat="1" ht="11.1" customHeight="1" x14ac:dyDescent="0.2">
      <c r="A182" s="29" t="s">
        <v>39</v>
      </c>
      <c r="B182" s="29"/>
      <c r="C182" s="29"/>
      <c r="D182" s="29"/>
      <c r="E182" s="7">
        <f>E181</f>
        <v>22.069999999999997</v>
      </c>
      <c r="F182" s="7">
        <f t="shared" ref="F182:P182" si="23">F181</f>
        <v>28</v>
      </c>
      <c r="G182" s="7">
        <f t="shared" si="23"/>
        <v>73.599999999999994</v>
      </c>
      <c r="H182" s="7">
        <f t="shared" si="23"/>
        <v>597.59999999999991</v>
      </c>
      <c r="I182" s="7">
        <f t="shared" si="23"/>
        <v>0.19</v>
      </c>
      <c r="J182" s="7">
        <f t="shared" si="23"/>
        <v>74.179999999999993</v>
      </c>
      <c r="K182" s="7">
        <f t="shared" si="23"/>
        <v>13</v>
      </c>
      <c r="L182" s="7">
        <f t="shared" si="23"/>
        <v>3.3800000000000003</v>
      </c>
      <c r="M182" s="7">
        <f t="shared" si="23"/>
        <v>114</v>
      </c>
      <c r="N182" s="7">
        <f t="shared" si="23"/>
        <v>275</v>
      </c>
      <c r="O182" s="7">
        <f t="shared" si="23"/>
        <v>66</v>
      </c>
      <c r="P182" s="7">
        <f t="shared" si="23"/>
        <v>4</v>
      </c>
    </row>
    <row r="183" spans="1:16" ht="11.1" customHeight="1" x14ac:dyDescent="0.2">
      <c r="A183" s="29" t="s">
        <v>103</v>
      </c>
      <c r="B183" s="29"/>
      <c r="C183" s="29"/>
      <c r="D183" s="29"/>
      <c r="E183" s="7">
        <f t="shared" ref="E183:P183" si="24">E16+E32+E47+E62+E78+E92+E106+E122+E137+E153+E168+E182</f>
        <v>275.46199999999999</v>
      </c>
      <c r="F183" s="7">
        <f t="shared" si="24"/>
        <v>301.30799999999999</v>
      </c>
      <c r="G183" s="7">
        <f t="shared" si="24"/>
        <v>1031.6199999999999</v>
      </c>
      <c r="H183" s="7">
        <f t="shared" si="24"/>
        <v>7847.1</v>
      </c>
      <c r="I183" s="7">
        <f t="shared" si="24"/>
        <v>4.49</v>
      </c>
      <c r="J183" s="7">
        <f t="shared" si="24"/>
        <v>364.33000000000004</v>
      </c>
      <c r="K183" s="7">
        <f t="shared" si="24"/>
        <v>988</v>
      </c>
      <c r="L183" s="7">
        <f t="shared" si="24"/>
        <v>106.32</v>
      </c>
      <c r="M183" s="7">
        <f t="shared" si="24"/>
        <v>2446</v>
      </c>
      <c r="N183" s="7">
        <f t="shared" si="24"/>
        <v>4831</v>
      </c>
      <c r="O183" s="7">
        <f t="shared" si="24"/>
        <v>1269</v>
      </c>
      <c r="P183" s="7">
        <f t="shared" si="24"/>
        <v>66</v>
      </c>
    </row>
    <row r="184" spans="1:16" ht="11.1" customHeight="1" x14ac:dyDescent="0.2">
      <c r="A184" s="29" t="s">
        <v>104</v>
      </c>
      <c r="B184" s="29"/>
      <c r="C184" s="29"/>
      <c r="D184" s="29"/>
      <c r="E184" s="7">
        <f>E183/12</f>
        <v>22.955166666666667</v>
      </c>
      <c r="F184" s="7">
        <f t="shared" ref="F184:P184" si="25">F183/12</f>
        <v>25.108999999999998</v>
      </c>
      <c r="G184" s="7">
        <f t="shared" si="25"/>
        <v>85.96833333333332</v>
      </c>
      <c r="H184" s="13">
        <f t="shared" si="25"/>
        <v>653.92500000000007</v>
      </c>
      <c r="I184" s="7">
        <f t="shared" si="25"/>
        <v>0.3741666666666667</v>
      </c>
      <c r="J184" s="7">
        <f t="shared" si="25"/>
        <v>30.360833333333336</v>
      </c>
      <c r="K184" s="7">
        <f t="shared" si="25"/>
        <v>82.333333333333329</v>
      </c>
      <c r="L184" s="7">
        <f t="shared" si="25"/>
        <v>8.86</v>
      </c>
      <c r="M184" s="7">
        <f t="shared" si="25"/>
        <v>203.83333333333334</v>
      </c>
      <c r="N184" s="7">
        <f t="shared" si="25"/>
        <v>402.58333333333331</v>
      </c>
      <c r="O184" s="7">
        <f t="shared" si="25"/>
        <v>105.75</v>
      </c>
      <c r="P184" s="7">
        <f t="shared" si="25"/>
        <v>5.5</v>
      </c>
    </row>
    <row r="187" spans="1:16" ht="11.1" customHeight="1" x14ac:dyDescent="0.2">
      <c r="K187" s="30"/>
      <c r="L187" s="30"/>
      <c r="M187" s="30"/>
      <c r="N187" s="30"/>
      <c r="O187" s="30"/>
      <c r="P187" s="30"/>
    </row>
    <row r="189" spans="1:16" ht="147.75" customHeight="1" x14ac:dyDescent="0.2">
      <c r="A189" s="34" t="s">
        <v>126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</row>
  </sheetData>
  <mergeCells count="294">
    <mergeCell ref="K1:P1"/>
    <mergeCell ref="K2:P2"/>
    <mergeCell ref="A3:P3"/>
    <mergeCell ref="F4:H4"/>
    <mergeCell ref="I4:J4"/>
    <mergeCell ref="K4:P4"/>
    <mergeCell ref="D5:E5"/>
    <mergeCell ref="I5:J5"/>
    <mergeCell ref="K5:P5"/>
    <mergeCell ref="A6:A7"/>
    <mergeCell ref="B6:C7"/>
    <mergeCell ref="D6:D7"/>
    <mergeCell ref="E6:G6"/>
    <mergeCell ref="H6:H7"/>
    <mergeCell ref="I6:L6"/>
    <mergeCell ref="M6:P6"/>
    <mergeCell ref="A16:D16"/>
    <mergeCell ref="K17:P17"/>
    <mergeCell ref="A18:P18"/>
    <mergeCell ref="F19:H19"/>
    <mergeCell ref="I19:J19"/>
    <mergeCell ref="K19:P19"/>
    <mergeCell ref="A15:D15"/>
    <mergeCell ref="B8:C8"/>
    <mergeCell ref="A9:P9"/>
    <mergeCell ref="B11:C11"/>
    <mergeCell ref="B12:C12"/>
    <mergeCell ref="B13:C13"/>
    <mergeCell ref="B14:C14"/>
    <mergeCell ref="B10:C10"/>
    <mergeCell ref="D20:E20"/>
    <mergeCell ref="I20:J20"/>
    <mergeCell ref="K20:P20"/>
    <mergeCell ref="A21:A22"/>
    <mergeCell ref="B21:C22"/>
    <mergeCell ref="D21:D22"/>
    <mergeCell ref="E21:G21"/>
    <mergeCell ref="H21:H22"/>
    <mergeCell ref="I21:L21"/>
    <mergeCell ref="M21:P21"/>
    <mergeCell ref="B30:C30"/>
    <mergeCell ref="A31:D31"/>
    <mergeCell ref="B23:C23"/>
    <mergeCell ref="A24:P24"/>
    <mergeCell ref="B26:C26"/>
    <mergeCell ref="B27:C27"/>
    <mergeCell ref="B28:C28"/>
    <mergeCell ref="B29:C29"/>
    <mergeCell ref="B25:C25"/>
    <mergeCell ref="K33:P33"/>
    <mergeCell ref="A34:P34"/>
    <mergeCell ref="F35:H35"/>
    <mergeCell ref="I35:J35"/>
    <mergeCell ref="K35:P35"/>
    <mergeCell ref="D36:E36"/>
    <mergeCell ref="I36:J36"/>
    <mergeCell ref="K36:P36"/>
    <mergeCell ref="A32:D32"/>
    <mergeCell ref="B44:C44"/>
    <mergeCell ref="B45:C45"/>
    <mergeCell ref="A46:D46"/>
    <mergeCell ref="M37:P37"/>
    <mergeCell ref="B39:C39"/>
    <mergeCell ref="A40:P40"/>
    <mergeCell ref="B42:C42"/>
    <mergeCell ref="B43:C43"/>
    <mergeCell ref="B41:C41"/>
    <mergeCell ref="A37:A38"/>
    <mergeCell ref="B37:C38"/>
    <mergeCell ref="D37:D38"/>
    <mergeCell ref="E37:G37"/>
    <mergeCell ref="H37:H38"/>
    <mergeCell ref="I37:L37"/>
    <mergeCell ref="F50:H50"/>
    <mergeCell ref="I50:J50"/>
    <mergeCell ref="K50:P50"/>
    <mergeCell ref="D51:E51"/>
    <mergeCell ref="I51:J51"/>
    <mergeCell ref="K51:P51"/>
    <mergeCell ref="A47:D47"/>
    <mergeCell ref="K48:P48"/>
    <mergeCell ref="A49:P49"/>
    <mergeCell ref="M52:P52"/>
    <mergeCell ref="B54:C54"/>
    <mergeCell ref="A55:P55"/>
    <mergeCell ref="B56:C56"/>
    <mergeCell ref="B57:C57"/>
    <mergeCell ref="B58:C58"/>
    <mergeCell ref="A52:A53"/>
    <mergeCell ref="B52:C53"/>
    <mergeCell ref="D52:D53"/>
    <mergeCell ref="E52:G52"/>
    <mergeCell ref="H52:H53"/>
    <mergeCell ref="I52:L52"/>
    <mergeCell ref="A62:D62"/>
    <mergeCell ref="K63:P63"/>
    <mergeCell ref="A64:P64"/>
    <mergeCell ref="F65:H65"/>
    <mergeCell ref="I65:J65"/>
    <mergeCell ref="K65:P65"/>
    <mergeCell ref="B59:C59"/>
    <mergeCell ref="B60:C60"/>
    <mergeCell ref="A61:D61"/>
    <mergeCell ref="D66:E66"/>
    <mergeCell ref="I66:J66"/>
    <mergeCell ref="K66:P66"/>
    <mergeCell ref="A67:A68"/>
    <mergeCell ref="B67:C68"/>
    <mergeCell ref="D67:D68"/>
    <mergeCell ref="E67:G67"/>
    <mergeCell ref="H67:H68"/>
    <mergeCell ref="I67:L67"/>
    <mergeCell ref="M67:P67"/>
    <mergeCell ref="B75:C75"/>
    <mergeCell ref="B76:C76"/>
    <mergeCell ref="A77:D77"/>
    <mergeCell ref="B69:C69"/>
    <mergeCell ref="A70:P70"/>
    <mergeCell ref="B72:C72"/>
    <mergeCell ref="B73:C73"/>
    <mergeCell ref="B74:C74"/>
    <mergeCell ref="B71:C71"/>
    <mergeCell ref="F81:H81"/>
    <mergeCell ref="I81:J81"/>
    <mergeCell ref="K81:P81"/>
    <mergeCell ref="D82:E82"/>
    <mergeCell ref="I82:J82"/>
    <mergeCell ref="K82:P82"/>
    <mergeCell ref="B87:C87"/>
    <mergeCell ref="A78:D78"/>
    <mergeCell ref="K79:P79"/>
    <mergeCell ref="A80:P80"/>
    <mergeCell ref="A92:D92"/>
    <mergeCell ref="K93:P93"/>
    <mergeCell ref="A94:P94"/>
    <mergeCell ref="F95:H95"/>
    <mergeCell ref="I95:J95"/>
    <mergeCell ref="K95:P95"/>
    <mergeCell ref="B90:C90"/>
    <mergeCell ref="A91:D91"/>
    <mergeCell ref="M83:P83"/>
    <mergeCell ref="B85:C85"/>
    <mergeCell ref="A86:P86"/>
    <mergeCell ref="B88:C88"/>
    <mergeCell ref="B89:C89"/>
    <mergeCell ref="A83:A84"/>
    <mergeCell ref="B83:C84"/>
    <mergeCell ref="D83:D84"/>
    <mergeCell ref="E83:G83"/>
    <mergeCell ref="H83:H84"/>
    <mergeCell ref="I83:L83"/>
    <mergeCell ref="D96:E96"/>
    <mergeCell ref="I96:J96"/>
    <mergeCell ref="K96:P96"/>
    <mergeCell ref="A97:A98"/>
    <mergeCell ref="B97:C98"/>
    <mergeCell ref="D97:D98"/>
    <mergeCell ref="E97:G97"/>
    <mergeCell ref="H97:H98"/>
    <mergeCell ref="I97:L97"/>
    <mergeCell ref="M97:P97"/>
    <mergeCell ref="A106:D106"/>
    <mergeCell ref="K107:P107"/>
    <mergeCell ref="A108:P108"/>
    <mergeCell ref="F109:H109"/>
    <mergeCell ref="I109:J109"/>
    <mergeCell ref="K109:P109"/>
    <mergeCell ref="A105:D105"/>
    <mergeCell ref="B99:C99"/>
    <mergeCell ref="A100:P100"/>
    <mergeCell ref="B102:C102"/>
    <mergeCell ref="B103:C103"/>
    <mergeCell ref="B104:C104"/>
    <mergeCell ref="B101:C101"/>
    <mergeCell ref="B113:C113"/>
    <mergeCell ref="A114:P114"/>
    <mergeCell ref="B116:C116"/>
    <mergeCell ref="B117:C117"/>
    <mergeCell ref="B118:C118"/>
    <mergeCell ref="B115:C115"/>
    <mergeCell ref="D110:E110"/>
    <mergeCell ref="I110:J110"/>
    <mergeCell ref="K110:P110"/>
    <mergeCell ref="A111:A112"/>
    <mergeCell ref="B111:C112"/>
    <mergeCell ref="D111:D112"/>
    <mergeCell ref="E111:G111"/>
    <mergeCell ref="H111:H112"/>
    <mergeCell ref="I111:L111"/>
    <mergeCell ref="M111:P111"/>
    <mergeCell ref="A122:D122"/>
    <mergeCell ref="K123:P123"/>
    <mergeCell ref="A124:P124"/>
    <mergeCell ref="F125:H125"/>
    <mergeCell ref="I125:J125"/>
    <mergeCell ref="K125:P125"/>
    <mergeCell ref="B119:C119"/>
    <mergeCell ref="B120:C120"/>
    <mergeCell ref="A121:D121"/>
    <mergeCell ref="B135:C135"/>
    <mergeCell ref="A136:D136"/>
    <mergeCell ref="B129:C129"/>
    <mergeCell ref="A130:P130"/>
    <mergeCell ref="B132:C132"/>
    <mergeCell ref="B133:C133"/>
    <mergeCell ref="B134:C134"/>
    <mergeCell ref="B131:C131"/>
    <mergeCell ref="D126:E126"/>
    <mergeCell ref="I126:J126"/>
    <mergeCell ref="K126:P126"/>
    <mergeCell ref="A127:A128"/>
    <mergeCell ref="B127:C128"/>
    <mergeCell ref="D127:D128"/>
    <mergeCell ref="E127:G127"/>
    <mergeCell ref="H127:H128"/>
    <mergeCell ref="I127:L127"/>
    <mergeCell ref="M127:P127"/>
    <mergeCell ref="F140:H140"/>
    <mergeCell ref="I140:J140"/>
    <mergeCell ref="K140:P140"/>
    <mergeCell ref="D141:E141"/>
    <mergeCell ref="I141:J141"/>
    <mergeCell ref="K141:P141"/>
    <mergeCell ref="B146:C146"/>
    <mergeCell ref="A137:D137"/>
    <mergeCell ref="K138:P138"/>
    <mergeCell ref="A139:P139"/>
    <mergeCell ref="B149:C149"/>
    <mergeCell ref="B150:C150"/>
    <mergeCell ref="B151:C151"/>
    <mergeCell ref="A152:D152"/>
    <mergeCell ref="M142:P142"/>
    <mergeCell ref="B144:C144"/>
    <mergeCell ref="A145:P145"/>
    <mergeCell ref="B147:C147"/>
    <mergeCell ref="B148:C148"/>
    <mergeCell ref="A142:A143"/>
    <mergeCell ref="B142:C143"/>
    <mergeCell ref="D142:D143"/>
    <mergeCell ref="E142:G142"/>
    <mergeCell ref="H142:H143"/>
    <mergeCell ref="I142:L142"/>
    <mergeCell ref="F156:H156"/>
    <mergeCell ref="I156:J156"/>
    <mergeCell ref="K156:P156"/>
    <mergeCell ref="D157:E157"/>
    <mergeCell ref="I157:J157"/>
    <mergeCell ref="K157:P157"/>
    <mergeCell ref="B162:C162"/>
    <mergeCell ref="A153:D153"/>
    <mergeCell ref="K154:P154"/>
    <mergeCell ref="A155:P155"/>
    <mergeCell ref="A168:D168"/>
    <mergeCell ref="K169:P169"/>
    <mergeCell ref="A170:P170"/>
    <mergeCell ref="F171:H171"/>
    <mergeCell ref="I171:J171"/>
    <mergeCell ref="K171:P171"/>
    <mergeCell ref="B166:C166"/>
    <mergeCell ref="A167:D167"/>
    <mergeCell ref="M158:P158"/>
    <mergeCell ref="B160:C160"/>
    <mergeCell ref="A161:P161"/>
    <mergeCell ref="B163:C163"/>
    <mergeCell ref="B164:C164"/>
    <mergeCell ref="B165:C165"/>
    <mergeCell ref="A158:A159"/>
    <mergeCell ref="B158:C159"/>
    <mergeCell ref="D158:D159"/>
    <mergeCell ref="E158:G158"/>
    <mergeCell ref="H158:H159"/>
    <mergeCell ref="I158:L158"/>
    <mergeCell ref="D172:E172"/>
    <mergeCell ref="I172:J172"/>
    <mergeCell ref="K172:P172"/>
    <mergeCell ref="A173:A174"/>
    <mergeCell ref="B173:C174"/>
    <mergeCell ref="D173:D174"/>
    <mergeCell ref="E173:G173"/>
    <mergeCell ref="H173:H174"/>
    <mergeCell ref="I173:L173"/>
    <mergeCell ref="M173:P173"/>
    <mergeCell ref="A182:D182"/>
    <mergeCell ref="A183:D183"/>
    <mergeCell ref="A184:D184"/>
    <mergeCell ref="K187:P187"/>
    <mergeCell ref="A189:P189"/>
    <mergeCell ref="A181:D181"/>
    <mergeCell ref="B175:C175"/>
    <mergeCell ref="A176:P176"/>
    <mergeCell ref="B178:C178"/>
    <mergeCell ref="B179:C179"/>
    <mergeCell ref="B180:C180"/>
    <mergeCell ref="B177:C177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/>
  </sheetPr>
  <dimension ref="A1:P163"/>
  <sheetViews>
    <sheetView tabSelected="1" workbookViewId="0">
      <selection activeCell="G158" sqref="G158"/>
    </sheetView>
  </sheetViews>
  <sheetFormatPr defaultColWidth="10.5" defaultRowHeight="11.45" customHeight="1" x14ac:dyDescent="0.2"/>
  <cols>
    <col min="1" max="1" width="10.83203125" style="1" customWidth="1"/>
    <col min="2" max="3" width="23.83203125" style="1" customWidth="1"/>
    <col min="4" max="4" width="10.83203125" style="1" customWidth="1"/>
    <col min="5" max="7" width="8.83203125" style="1" customWidth="1"/>
    <col min="8" max="8" width="10.83203125" style="1" customWidth="1"/>
    <col min="9" max="16" width="8.83203125" style="1" customWidth="1"/>
    <col min="17" max="16384" width="10.5" style="2"/>
  </cols>
  <sheetData>
    <row r="1" spans="1:16" s="60" customFormat="1" ht="14.25" x14ac:dyDescent="0.2">
      <c r="A1" s="58" t="s">
        <v>142</v>
      </c>
      <c r="B1" s="58"/>
      <c r="C1" s="58"/>
      <c r="D1" s="59"/>
      <c r="E1" s="59"/>
      <c r="G1" s="59"/>
      <c r="H1" s="59"/>
      <c r="I1" s="59"/>
      <c r="J1" s="59"/>
      <c r="K1" s="59"/>
      <c r="L1" s="59" t="s">
        <v>143</v>
      </c>
      <c r="M1" s="59"/>
      <c r="N1" s="59"/>
      <c r="O1" s="59"/>
      <c r="P1" s="59"/>
    </row>
    <row r="2" spans="1:16" s="60" customFormat="1" ht="14.25" x14ac:dyDescent="0.2">
      <c r="A2" s="58" t="s">
        <v>153</v>
      </c>
      <c r="B2" s="58"/>
      <c r="C2" s="58"/>
      <c r="D2" s="59"/>
      <c r="E2" s="59"/>
      <c r="F2" s="59"/>
      <c r="G2" s="59"/>
      <c r="H2" s="59"/>
      <c r="I2" s="59"/>
      <c r="J2" s="59"/>
      <c r="K2" s="61"/>
      <c r="L2" s="59" t="s">
        <v>144</v>
      </c>
      <c r="M2" s="59"/>
      <c r="N2" s="59"/>
      <c r="O2" s="59"/>
      <c r="P2" s="59"/>
    </row>
    <row r="3" spans="1:16" s="60" customFormat="1" ht="14.25" x14ac:dyDescent="0.2">
      <c r="A3" s="58" t="s">
        <v>145</v>
      </c>
      <c r="B3" s="58"/>
      <c r="C3" s="58"/>
      <c r="D3" s="59"/>
      <c r="E3" s="59"/>
      <c r="F3" s="59"/>
      <c r="G3" s="59"/>
      <c r="H3" s="59"/>
      <c r="I3" s="59"/>
      <c r="J3" s="59"/>
      <c r="K3" s="61"/>
      <c r="L3" s="58" t="s">
        <v>146</v>
      </c>
      <c r="M3" s="58"/>
      <c r="N3" s="58"/>
      <c r="O3" s="58"/>
      <c r="P3" s="58"/>
    </row>
    <row r="4" spans="1:16" s="66" customFormat="1" ht="11.25" x14ac:dyDescent="0.2">
      <c r="A4" s="62"/>
      <c r="B4" s="62"/>
      <c r="C4" s="62"/>
      <c r="D4" s="63"/>
      <c r="E4" s="63"/>
      <c r="F4" s="63"/>
      <c r="G4" s="63"/>
      <c r="H4" s="63"/>
      <c r="I4" s="63"/>
      <c r="J4" s="63"/>
      <c r="K4" s="64"/>
      <c r="L4" s="65" t="s">
        <v>147</v>
      </c>
      <c r="M4" s="65"/>
      <c r="N4" s="65"/>
      <c r="O4" s="65"/>
      <c r="P4" s="65"/>
    </row>
    <row r="5" spans="1:16" s="60" customFormat="1" ht="14.25" x14ac:dyDescent="0.2">
      <c r="A5" s="58" t="s">
        <v>148</v>
      </c>
      <c r="B5" s="58"/>
      <c r="C5" s="58"/>
      <c r="D5" s="59"/>
      <c r="E5" s="59"/>
      <c r="F5" s="59"/>
      <c r="G5" s="59"/>
      <c r="H5" s="59"/>
      <c r="I5" s="59"/>
      <c r="J5" s="59"/>
      <c r="K5" s="61"/>
      <c r="L5" s="67" t="s">
        <v>149</v>
      </c>
      <c r="M5" s="67"/>
      <c r="N5" s="67"/>
      <c r="O5" s="67"/>
      <c r="P5" s="67"/>
    </row>
    <row r="6" spans="1:16" customFormat="1" ht="11.1" customHeight="1" x14ac:dyDescent="0.2">
      <c r="A6" s="68"/>
      <c r="B6" s="68"/>
      <c r="C6" s="68"/>
      <c r="D6" s="69"/>
      <c r="E6" s="69"/>
      <c r="F6" s="69"/>
      <c r="G6" s="69"/>
      <c r="H6" s="69"/>
      <c r="I6" s="69"/>
      <c r="J6" s="69"/>
      <c r="K6" s="70"/>
      <c r="L6" s="68"/>
      <c r="M6" s="68"/>
      <c r="N6" s="68"/>
      <c r="O6" s="68"/>
      <c r="P6" s="68"/>
    </row>
    <row r="7" spans="1:16" s="72" customFormat="1" ht="15" x14ac:dyDescent="0.25">
      <c r="A7" s="71" t="s">
        <v>150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s="72" customFormat="1" ht="15" x14ac:dyDescent="0.25">
      <c r="A8" s="71" t="s">
        <v>151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s="72" customFormat="1" ht="15" x14ac:dyDescent="0.25">
      <c r="A9" s="71" t="s">
        <v>152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 ht="11.1" customHeight="1" x14ac:dyDescent="0.2">
      <c r="K10" s="16"/>
      <c r="L10" s="16"/>
      <c r="M10" s="16"/>
      <c r="N10" s="16"/>
      <c r="O10" s="16"/>
      <c r="P10" s="16"/>
    </row>
    <row r="11" spans="1:16" ht="11.1" customHeight="1" x14ac:dyDescent="0.2">
      <c r="A11" s="14" t="s">
        <v>118</v>
      </c>
      <c r="E11" s="4" t="s">
        <v>1</v>
      </c>
      <c r="F11" s="22" t="s">
        <v>2</v>
      </c>
      <c r="G11" s="22"/>
      <c r="H11" s="22"/>
      <c r="I11" s="21" t="s">
        <v>3</v>
      </c>
      <c r="J11" s="21"/>
      <c r="K11" s="33" t="s">
        <v>4</v>
      </c>
      <c r="L11" s="33"/>
      <c r="M11" s="33"/>
      <c r="N11" s="33"/>
      <c r="O11" s="33"/>
      <c r="P11" s="33"/>
    </row>
    <row r="12" spans="1:16" ht="11.1" customHeight="1" x14ac:dyDescent="0.2">
      <c r="D12" s="51" t="s">
        <v>5</v>
      </c>
      <c r="E12" s="51"/>
      <c r="F12" s="1" t="s">
        <v>6</v>
      </c>
      <c r="I12" s="51" t="s">
        <v>7</v>
      </c>
      <c r="J12" s="51"/>
      <c r="K12" s="52" t="s">
        <v>127</v>
      </c>
      <c r="L12" s="52"/>
      <c r="M12" s="52"/>
      <c r="N12" s="52"/>
      <c r="O12" s="52"/>
      <c r="P12" s="52"/>
    </row>
    <row r="13" spans="1:16" ht="21.95" customHeight="1" x14ac:dyDescent="0.2">
      <c r="A13" s="23" t="s">
        <v>8</v>
      </c>
      <c r="B13" s="49" t="s">
        <v>9</v>
      </c>
      <c r="C13" s="50"/>
      <c r="D13" s="23" t="s">
        <v>10</v>
      </c>
      <c r="E13" s="41" t="s">
        <v>11</v>
      </c>
      <c r="F13" s="42"/>
      <c r="G13" s="43"/>
      <c r="H13" s="23" t="s">
        <v>12</v>
      </c>
      <c r="I13" s="41" t="s">
        <v>13</v>
      </c>
      <c r="J13" s="42"/>
      <c r="K13" s="42"/>
      <c r="L13" s="43"/>
      <c r="M13" s="41" t="s">
        <v>14</v>
      </c>
      <c r="N13" s="42"/>
      <c r="O13" s="42"/>
      <c r="P13" s="43"/>
    </row>
    <row r="14" spans="1:16" ht="21.95" customHeight="1" x14ac:dyDescent="0.2">
      <c r="A14" s="24"/>
      <c r="B14" s="25"/>
      <c r="C14" s="26"/>
      <c r="D14" s="24"/>
      <c r="E14" s="5" t="s">
        <v>15</v>
      </c>
      <c r="F14" s="5" t="s">
        <v>16</v>
      </c>
      <c r="G14" s="5" t="s">
        <v>17</v>
      </c>
      <c r="H14" s="24"/>
      <c r="I14" s="5" t="s">
        <v>18</v>
      </c>
      <c r="J14" s="5" t="s">
        <v>19</v>
      </c>
      <c r="K14" s="5" t="s">
        <v>20</v>
      </c>
      <c r="L14" s="5" t="s">
        <v>21</v>
      </c>
      <c r="M14" s="5" t="s">
        <v>22</v>
      </c>
      <c r="N14" s="5" t="s">
        <v>23</v>
      </c>
      <c r="O14" s="5" t="s">
        <v>24</v>
      </c>
      <c r="P14" s="5" t="s">
        <v>25</v>
      </c>
    </row>
    <row r="15" spans="1:16" ht="11.1" customHeight="1" x14ac:dyDescent="0.2">
      <c r="A15" s="6">
        <v>1</v>
      </c>
      <c r="B15" s="44">
        <v>2</v>
      </c>
      <c r="C15" s="45"/>
      <c r="D15" s="6">
        <v>3</v>
      </c>
      <c r="E15" s="6">
        <v>4</v>
      </c>
      <c r="F15" s="6">
        <v>5</v>
      </c>
      <c r="G15" s="6">
        <v>6</v>
      </c>
      <c r="H15" s="6">
        <v>7</v>
      </c>
      <c r="I15" s="6">
        <v>8</v>
      </c>
      <c r="J15" s="6">
        <v>9</v>
      </c>
      <c r="K15" s="6">
        <v>10</v>
      </c>
      <c r="L15" s="6">
        <v>11</v>
      </c>
      <c r="M15" s="6">
        <v>12</v>
      </c>
      <c r="N15" s="6">
        <v>13</v>
      </c>
      <c r="O15" s="6">
        <v>14</v>
      </c>
      <c r="P15" s="6">
        <v>15</v>
      </c>
    </row>
    <row r="16" spans="1:16" ht="11.1" customHeight="1" x14ac:dyDescent="0.2">
      <c r="A16" s="46" t="s">
        <v>26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1:16" ht="11.1" customHeight="1" x14ac:dyDescent="0.2">
      <c r="A17" s="7">
        <v>677.08</v>
      </c>
      <c r="B17" s="36" t="s">
        <v>125</v>
      </c>
      <c r="C17" s="37"/>
      <c r="D17" s="7">
        <v>70</v>
      </c>
      <c r="E17" s="7">
        <v>6.83</v>
      </c>
      <c r="F17" s="7">
        <v>8</v>
      </c>
      <c r="G17" s="7">
        <v>23.2</v>
      </c>
      <c r="H17" s="7">
        <v>218</v>
      </c>
      <c r="I17" s="7">
        <v>0.17</v>
      </c>
      <c r="J17" s="7">
        <v>60.49</v>
      </c>
      <c r="K17" s="7">
        <v>86</v>
      </c>
      <c r="L17" s="7">
        <v>1.38</v>
      </c>
      <c r="M17" s="7">
        <v>120</v>
      </c>
      <c r="N17" s="7">
        <v>133</v>
      </c>
      <c r="O17" s="7">
        <v>59</v>
      </c>
      <c r="P17" s="7">
        <v>15</v>
      </c>
    </row>
    <row r="18" spans="1:16" ht="11.1" customHeight="1" x14ac:dyDescent="0.2">
      <c r="A18" s="8">
        <v>1188</v>
      </c>
      <c r="B18" s="36" t="s">
        <v>28</v>
      </c>
      <c r="C18" s="37"/>
      <c r="D18" s="7">
        <v>200</v>
      </c>
      <c r="E18" s="7"/>
      <c r="F18" s="7"/>
      <c r="G18" s="7">
        <v>15.97</v>
      </c>
      <c r="H18" s="7">
        <v>63.8</v>
      </c>
      <c r="I18" s="7"/>
      <c r="J18" s="7"/>
      <c r="K18" s="7"/>
      <c r="L18" s="7"/>
      <c r="M18" s="7"/>
      <c r="N18" s="7"/>
      <c r="O18" s="7"/>
      <c r="P18" s="7"/>
    </row>
    <row r="19" spans="1:16" ht="11.1" customHeight="1" x14ac:dyDescent="0.2">
      <c r="A19" s="38" t="s">
        <v>30</v>
      </c>
      <c r="B19" s="39"/>
      <c r="C19" s="39"/>
      <c r="D19" s="40"/>
      <c r="E19" s="7">
        <f t="shared" ref="E19:P19" si="0">SUM(E17:E18)</f>
        <v>6.83</v>
      </c>
      <c r="F19" s="7">
        <f t="shared" si="0"/>
        <v>8</v>
      </c>
      <c r="G19" s="7">
        <f t="shared" si="0"/>
        <v>39.17</v>
      </c>
      <c r="H19" s="7">
        <f t="shared" si="0"/>
        <v>281.8</v>
      </c>
      <c r="I19" s="7">
        <f t="shared" si="0"/>
        <v>0.17</v>
      </c>
      <c r="J19" s="7">
        <f t="shared" si="0"/>
        <v>60.49</v>
      </c>
      <c r="K19" s="7">
        <f t="shared" si="0"/>
        <v>86</v>
      </c>
      <c r="L19" s="7">
        <f t="shared" si="0"/>
        <v>1.38</v>
      </c>
      <c r="M19" s="7">
        <f t="shared" si="0"/>
        <v>120</v>
      </c>
      <c r="N19" s="7">
        <f t="shared" si="0"/>
        <v>133</v>
      </c>
      <c r="O19" s="7">
        <f t="shared" si="0"/>
        <v>59</v>
      </c>
      <c r="P19" s="7">
        <f t="shared" si="0"/>
        <v>15</v>
      </c>
    </row>
    <row r="20" spans="1:16" s="1" customFormat="1" ht="11.1" customHeight="1" x14ac:dyDescent="0.2">
      <c r="A20" s="38" t="s">
        <v>39</v>
      </c>
      <c r="B20" s="39"/>
      <c r="C20" s="39"/>
      <c r="D20" s="40"/>
      <c r="E20" s="7">
        <f>E19</f>
        <v>6.83</v>
      </c>
      <c r="F20" s="7">
        <f t="shared" ref="F20:P20" si="1">F19</f>
        <v>8</v>
      </c>
      <c r="G20" s="7">
        <f t="shared" si="1"/>
        <v>39.17</v>
      </c>
      <c r="H20" s="7">
        <f t="shared" si="1"/>
        <v>281.8</v>
      </c>
      <c r="I20" s="7">
        <f t="shared" si="1"/>
        <v>0.17</v>
      </c>
      <c r="J20" s="7">
        <f t="shared" si="1"/>
        <v>60.49</v>
      </c>
      <c r="K20" s="7">
        <f t="shared" si="1"/>
        <v>86</v>
      </c>
      <c r="L20" s="7">
        <f t="shared" si="1"/>
        <v>1.38</v>
      </c>
      <c r="M20" s="7">
        <f t="shared" si="1"/>
        <v>120</v>
      </c>
      <c r="N20" s="7">
        <f t="shared" si="1"/>
        <v>133</v>
      </c>
      <c r="O20" s="7">
        <f t="shared" si="1"/>
        <v>59</v>
      </c>
      <c r="P20" s="7">
        <f t="shared" si="1"/>
        <v>15</v>
      </c>
    </row>
    <row r="21" spans="1:16" ht="6" customHeight="1" x14ac:dyDescent="0.2">
      <c r="K21" s="55"/>
      <c r="L21" s="55"/>
      <c r="M21" s="55"/>
      <c r="N21" s="55"/>
      <c r="O21" s="55"/>
      <c r="P21" s="55"/>
    </row>
    <row r="22" spans="1:16" ht="11.1" customHeight="1" x14ac:dyDescent="0.2">
      <c r="A22" s="31" t="s">
        <v>40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ht="11.1" customHeight="1" x14ac:dyDescent="0.2">
      <c r="A23" s="14" t="s">
        <v>118</v>
      </c>
      <c r="E23" s="4" t="s">
        <v>1</v>
      </c>
      <c r="F23" s="22" t="s">
        <v>41</v>
      </c>
      <c r="G23" s="22"/>
      <c r="H23" s="22"/>
      <c r="I23" s="21" t="s">
        <v>3</v>
      </c>
      <c r="J23" s="21"/>
      <c r="K23" s="33" t="s">
        <v>4</v>
      </c>
      <c r="L23" s="33"/>
      <c r="M23" s="33"/>
      <c r="N23" s="33"/>
      <c r="O23" s="33"/>
      <c r="P23" s="33"/>
    </row>
    <row r="24" spans="1:16" ht="11.1" customHeight="1" x14ac:dyDescent="0.2">
      <c r="D24" s="51" t="s">
        <v>5</v>
      </c>
      <c r="E24" s="51"/>
      <c r="F24" s="1">
        <v>1</v>
      </c>
      <c r="I24" s="51" t="s">
        <v>7</v>
      </c>
      <c r="J24" s="51"/>
      <c r="K24" s="52" t="s">
        <v>127</v>
      </c>
      <c r="L24" s="52"/>
      <c r="M24" s="52"/>
      <c r="N24" s="52"/>
      <c r="O24" s="52"/>
      <c r="P24" s="52"/>
    </row>
    <row r="25" spans="1:16" ht="21.95" customHeight="1" x14ac:dyDescent="0.2">
      <c r="A25" s="23" t="s">
        <v>8</v>
      </c>
      <c r="B25" s="49" t="s">
        <v>9</v>
      </c>
      <c r="C25" s="50"/>
      <c r="D25" s="23" t="s">
        <v>10</v>
      </c>
      <c r="E25" s="41" t="s">
        <v>11</v>
      </c>
      <c r="F25" s="42"/>
      <c r="G25" s="43"/>
      <c r="H25" s="23" t="s">
        <v>12</v>
      </c>
      <c r="I25" s="41" t="s">
        <v>13</v>
      </c>
      <c r="J25" s="42"/>
      <c r="K25" s="42"/>
      <c r="L25" s="43"/>
      <c r="M25" s="41" t="s">
        <v>14</v>
      </c>
      <c r="N25" s="42"/>
      <c r="O25" s="42"/>
      <c r="P25" s="43"/>
    </row>
    <row r="26" spans="1:16" ht="21.95" customHeight="1" x14ac:dyDescent="0.2">
      <c r="A26" s="24"/>
      <c r="B26" s="25"/>
      <c r="C26" s="26"/>
      <c r="D26" s="24"/>
      <c r="E26" s="5" t="s">
        <v>15</v>
      </c>
      <c r="F26" s="5" t="s">
        <v>16</v>
      </c>
      <c r="G26" s="5" t="s">
        <v>17</v>
      </c>
      <c r="H26" s="24"/>
      <c r="I26" s="5" t="s">
        <v>18</v>
      </c>
      <c r="J26" s="5" t="s">
        <v>19</v>
      </c>
      <c r="K26" s="5" t="s">
        <v>20</v>
      </c>
      <c r="L26" s="5" t="s">
        <v>21</v>
      </c>
      <c r="M26" s="5" t="s">
        <v>22</v>
      </c>
      <c r="N26" s="5" t="s">
        <v>23</v>
      </c>
      <c r="O26" s="5" t="s">
        <v>24</v>
      </c>
      <c r="P26" s="5" t="s">
        <v>25</v>
      </c>
    </row>
    <row r="27" spans="1:16" ht="11.1" customHeight="1" x14ac:dyDescent="0.2">
      <c r="A27" s="6">
        <v>1</v>
      </c>
      <c r="B27" s="44">
        <v>2</v>
      </c>
      <c r="C27" s="45"/>
      <c r="D27" s="6">
        <v>3</v>
      </c>
      <c r="E27" s="6">
        <v>4</v>
      </c>
      <c r="F27" s="6">
        <v>5</v>
      </c>
      <c r="G27" s="6">
        <v>6</v>
      </c>
      <c r="H27" s="6">
        <v>7</v>
      </c>
      <c r="I27" s="6">
        <v>8</v>
      </c>
      <c r="J27" s="6">
        <v>9</v>
      </c>
      <c r="K27" s="6">
        <v>10</v>
      </c>
      <c r="L27" s="6">
        <v>11</v>
      </c>
      <c r="M27" s="6">
        <v>12</v>
      </c>
      <c r="N27" s="6">
        <v>13</v>
      </c>
      <c r="O27" s="6">
        <v>14</v>
      </c>
      <c r="P27" s="6">
        <v>15</v>
      </c>
    </row>
    <row r="28" spans="1:16" ht="11.1" customHeight="1" x14ac:dyDescent="0.2">
      <c r="A28" s="46" t="s">
        <v>26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8"/>
    </row>
    <row r="29" spans="1:16" ht="11.1" customHeight="1" x14ac:dyDescent="0.2">
      <c r="A29" s="7">
        <v>853</v>
      </c>
      <c r="B29" s="36" t="s">
        <v>27</v>
      </c>
      <c r="C29" s="37"/>
      <c r="D29" s="7">
        <v>200</v>
      </c>
      <c r="E29" s="7">
        <v>7.48</v>
      </c>
      <c r="F29" s="7">
        <v>8</v>
      </c>
      <c r="G29" s="7">
        <v>27.11</v>
      </c>
      <c r="H29" s="7">
        <v>187.9</v>
      </c>
      <c r="I29" s="7">
        <v>0.11</v>
      </c>
      <c r="J29" s="7">
        <v>2.06</v>
      </c>
      <c r="K29" s="7">
        <v>32</v>
      </c>
      <c r="L29" s="7">
        <v>0.42</v>
      </c>
      <c r="M29" s="7">
        <v>198</v>
      </c>
      <c r="N29" s="7">
        <v>167</v>
      </c>
      <c r="O29" s="7">
        <v>27</v>
      </c>
      <c r="P29" s="7"/>
    </row>
    <row r="30" spans="1:16" ht="11.1" customHeight="1" x14ac:dyDescent="0.2">
      <c r="A30" s="7">
        <v>686</v>
      </c>
      <c r="B30" s="36" t="s">
        <v>43</v>
      </c>
      <c r="C30" s="37"/>
      <c r="D30" s="7">
        <v>200</v>
      </c>
      <c r="E30" s="7"/>
      <c r="F30" s="7"/>
      <c r="G30" s="7">
        <v>8.7420000000000009</v>
      </c>
      <c r="H30" s="7">
        <v>36</v>
      </c>
      <c r="I30" s="7"/>
      <c r="J30" s="7">
        <v>2.56</v>
      </c>
      <c r="K30" s="7"/>
      <c r="L30" s="7">
        <v>0.01</v>
      </c>
      <c r="M30" s="7">
        <v>3</v>
      </c>
      <c r="N30" s="7">
        <v>1</v>
      </c>
      <c r="O30" s="7">
        <v>1</v>
      </c>
      <c r="P30" s="7"/>
    </row>
    <row r="31" spans="1:16" ht="11.1" customHeight="1" x14ac:dyDescent="0.2">
      <c r="A31" s="7">
        <v>897</v>
      </c>
      <c r="B31" s="36" t="s">
        <v>37</v>
      </c>
      <c r="C31" s="37"/>
      <c r="D31" s="7">
        <v>25</v>
      </c>
      <c r="E31" s="7">
        <v>2.23</v>
      </c>
      <c r="F31" s="7">
        <v>0.83</v>
      </c>
      <c r="G31" s="7">
        <v>9.07</v>
      </c>
      <c r="H31" s="7">
        <v>57.08</v>
      </c>
      <c r="I31" s="7">
        <v>0.03</v>
      </c>
      <c r="J31" s="7"/>
      <c r="K31" s="7"/>
      <c r="L31" s="7">
        <v>0.23</v>
      </c>
      <c r="M31" s="7">
        <v>4.17</v>
      </c>
      <c r="N31" s="7">
        <v>13.3</v>
      </c>
      <c r="O31" s="7">
        <v>3.3</v>
      </c>
      <c r="P31" s="7"/>
    </row>
    <row r="32" spans="1:16" ht="11.1" customHeight="1" x14ac:dyDescent="0.2">
      <c r="A32" s="38" t="s">
        <v>30</v>
      </c>
      <c r="B32" s="39"/>
      <c r="C32" s="39"/>
      <c r="D32" s="40"/>
      <c r="E32" s="7">
        <f>E29+E30+E31</f>
        <v>9.7100000000000009</v>
      </c>
      <c r="F32" s="7">
        <f t="shared" ref="F32:P32" si="2">F29+F30+F31</f>
        <v>8.83</v>
      </c>
      <c r="G32" s="7">
        <f t="shared" si="2"/>
        <v>44.922000000000004</v>
      </c>
      <c r="H32" s="7">
        <f t="shared" si="2"/>
        <v>280.98</v>
      </c>
      <c r="I32" s="7">
        <f t="shared" si="2"/>
        <v>0.14000000000000001</v>
      </c>
      <c r="J32" s="7">
        <f t="shared" si="2"/>
        <v>4.62</v>
      </c>
      <c r="K32" s="7">
        <f t="shared" si="2"/>
        <v>32</v>
      </c>
      <c r="L32" s="7">
        <f t="shared" si="2"/>
        <v>0.66</v>
      </c>
      <c r="M32" s="7">
        <f t="shared" si="2"/>
        <v>205.17</v>
      </c>
      <c r="N32" s="7">
        <f t="shared" si="2"/>
        <v>181.3</v>
      </c>
      <c r="O32" s="7">
        <f t="shared" si="2"/>
        <v>31.3</v>
      </c>
      <c r="P32" s="7">
        <f t="shared" si="2"/>
        <v>0</v>
      </c>
    </row>
    <row r="33" spans="1:16" s="1" customFormat="1" ht="11.1" customHeight="1" x14ac:dyDescent="0.2">
      <c r="A33" s="38" t="s">
        <v>39</v>
      </c>
      <c r="B33" s="39"/>
      <c r="C33" s="39"/>
      <c r="D33" s="40"/>
      <c r="E33" s="7">
        <f>E32</f>
        <v>9.7100000000000009</v>
      </c>
      <c r="F33" s="7">
        <f t="shared" ref="F33:P33" si="3">F32</f>
        <v>8.83</v>
      </c>
      <c r="G33" s="7">
        <f t="shared" si="3"/>
        <v>44.922000000000004</v>
      </c>
      <c r="H33" s="7">
        <f t="shared" si="3"/>
        <v>280.98</v>
      </c>
      <c r="I33" s="7">
        <f t="shared" si="3"/>
        <v>0.14000000000000001</v>
      </c>
      <c r="J33" s="7">
        <f t="shared" si="3"/>
        <v>4.62</v>
      </c>
      <c r="K33" s="7">
        <f t="shared" si="3"/>
        <v>32</v>
      </c>
      <c r="L33" s="7">
        <f t="shared" si="3"/>
        <v>0.66</v>
      </c>
      <c r="M33" s="7">
        <f t="shared" si="3"/>
        <v>205.17</v>
      </c>
      <c r="N33" s="7">
        <f t="shared" si="3"/>
        <v>181.3</v>
      </c>
      <c r="O33" s="7">
        <f t="shared" si="3"/>
        <v>31.3</v>
      </c>
      <c r="P33" s="7">
        <f t="shared" si="3"/>
        <v>0</v>
      </c>
    </row>
    <row r="34" spans="1:16" ht="6" customHeight="1" x14ac:dyDescent="0.2">
      <c r="K34" s="55"/>
      <c r="L34" s="55"/>
      <c r="M34" s="55"/>
      <c r="N34" s="55"/>
      <c r="O34" s="55"/>
      <c r="P34" s="55"/>
    </row>
    <row r="35" spans="1:16" ht="11.1" customHeight="1" x14ac:dyDescent="0.2">
      <c r="A35" s="31" t="s">
        <v>48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ht="11.1" customHeight="1" x14ac:dyDescent="0.2">
      <c r="A36" s="14" t="s">
        <v>118</v>
      </c>
      <c r="E36" s="4" t="s">
        <v>1</v>
      </c>
      <c r="F36" s="22" t="s">
        <v>49</v>
      </c>
      <c r="G36" s="22"/>
      <c r="H36" s="22"/>
      <c r="I36" s="21" t="s">
        <v>3</v>
      </c>
      <c r="J36" s="21"/>
      <c r="K36" s="33" t="s">
        <v>4</v>
      </c>
      <c r="L36" s="33"/>
      <c r="M36" s="33"/>
      <c r="N36" s="33"/>
      <c r="O36" s="33"/>
      <c r="P36" s="33"/>
    </row>
    <row r="37" spans="1:16" ht="11.1" customHeight="1" x14ac:dyDescent="0.2">
      <c r="D37" s="51" t="s">
        <v>5</v>
      </c>
      <c r="E37" s="51"/>
      <c r="F37" s="1">
        <v>1</v>
      </c>
      <c r="I37" s="51" t="s">
        <v>7</v>
      </c>
      <c r="J37" s="51"/>
      <c r="K37" s="52" t="s">
        <v>127</v>
      </c>
      <c r="L37" s="52"/>
      <c r="M37" s="52"/>
      <c r="N37" s="52"/>
      <c r="O37" s="52"/>
      <c r="P37" s="52"/>
    </row>
    <row r="38" spans="1:16" ht="21.95" customHeight="1" x14ac:dyDescent="0.2">
      <c r="A38" s="23" t="s">
        <v>8</v>
      </c>
      <c r="B38" s="49" t="s">
        <v>9</v>
      </c>
      <c r="C38" s="50"/>
      <c r="D38" s="23" t="s">
        <v>10</v>
      </c>
      <c r="E38" s="41" t="s">
        <v>11</v>
      </c>
      <c r="F38" s="42"/>
      <c r="G38" s="43"/>
      <c r="H38" s="23" t="s">
        <v>12</v>
      </c>
      <c r="I38" s="41" t="s">
        <v>13</v>
      </c>
      <c r="J38" s="42"/>
      <c r="K38" s="42"/>
      <c r="L38" s="43"/>
      <c r="M38" s="41" t="s">
        <v>14</v>
      </c>
      <c r="N38" s="42"/>
      <c r="O38" s="42"/>
      <c r="P38" s="43"/>
    </row>
    <row r="39" spans="1:16" ht="21.95" customHeight="1" x14ac:dyDescent="0.2">
      <c r="A39" s="24"/>
      <c r="B39" s="25"/>
      <c r="C39" s="26"/>
      <c r="D39" s="24"/>
      <c r="E39" s="5" t="s">
        <v>15</v>
      </c>
      <c r="F39" s="5" t="s">
        <v>16</v>
      </c>
      <c r="G39" s="5" t="s">
        <v>17</v>
      </c>
      <c r="H39" s="24"/>
      <c r="I39" s="5" t="s">
        <v>18</v>
      </c>
      <c r="J39" s="5" t="s">
        <v>19</v>
      </c>
      <c r="K39" s="5" t="s">
        <v>20</v>
      </c>
      <c r="L39" s="5" t="s">
        <v>21</v>
      </c>
      <c r="M39" s="5" t="s">
        <v>22</v>
      </c>
      <c r="N39" s="5" t="s">
        <v>23</v>
      </c>
      <c r="O39" s="5" t="s">
        <v>24</v>
      </c>
      <c r="P39" s="5" t="s">
        <v>25</v>
      </c>
    </row>
    <row r="40" spans="1:16" ht="11.1" customHeight="1" x14ac:dyDescent="0.2">
      <c r="A40" s="6">
        <v>1</v>
      </c>
      <c r="B40" s="44">
        <v>2</v>
      </c>
      <c r="C40" s="45"/>
      <c r="D40" s="6">
        <v>3</v>
      </c>
      <c r="E40" s="6">
        <v>4</v>
      </c>
      <c r="F40" s="6">
        <v>5</v>
      </c>
      <c r="G40" s="6">
        <v>6</v>
      </c>
      <c r="H40" s="6">
        <v>7</v>
      </c>
      <c r="I40" s="6">
        <v>8</v>
      </c>
      <c r="J40" s="6">
        <v>9</v>
      </c>
      <c r="K40" s="6">
        <v>10</v>
      </c>
      <c r="L40" s="6">
        <v>11</v>
      </c>
      <c r="M40" s="6">
        <v>12</v>
      </c>
      <c r="N40" s="6">
        <v>13</v>
      </c>
      <c r="O40" s="6">
        <v>14</v>
      </c>
      <c r="P40" s="6">
        <v>15</v>
      </c>
    </row>
    <row r="41" spans="1:16" ht="11.1" customHeight="1" x14ac:dyDescent="0.2">
      <c r="A41" s="46" t="s">
        <v>26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</row>
    <row r="42" spans="1:16" ht="11.25" x14ac:dyDescent="0.2">
      <c r="A42" s="7">
        <v>836</v>
      </c>
      <c r="B42" s="36" t="s">
        <v>141</v>
      </c>
      <c r="C42" s="37"/>
      <c r="D42" s="7">
        <v>200</v>
      </c>
      <c r="E42" s="7">
        <v>6.58</v>
      </c>
      <c r="F42" s="7">
        <v>8</v>
      </c>
      <c r="G42" s="7">
        <v>29.4</v>
      </c>
      <c r="H42" s="7">
        <v>194.5</v>
      </c>
      <c r="I42" s="7">
        <v>0.01</v>
      </c>
      <c r="J42" s="7">
        <v>3</v>
      </c>
      <c r="K42" s="7"/>
      <c r="L42" s="7">
        <v>0.03</v>
      </c>
      <c r="M42" s="7">
        <v>8</v>
      </c>
      <c r="N42" s="7">
        <v>13</v>
      </c>
      <c r="O42" s="7">
        <v>4</v>
      </c>
      <c r="P42" s="7"/>
    </row>
    <row r="43" spans="1:16" ht="11.1" customHeight="1" x14ac:dyDescent="0.2">
      <c r="A43" s="8">
        <v>1110</v>
      </c>
      <c r="B43" s="36" t="s">
        <v>53</v>
      </c>
      <c r="C43" s="37"/>
      <c r="D43" s="7">
        <v>200</v>
      </c>
      <c r="E43" s="7">
        <v>2.2999999999999998</v>
      </c>
      <c r="F43" s="7">
        <v>2.6</v>
      </c>
      <c r="G43" s="7">
        <v>12.85</v>
      </c>
      <c r="H43" s="7">
        <v>84</v>
      </c>
      <c r="I43" s="7">
        <v>0.05</v>
      </c>
      <c r="J43" s="7">
        <v>1.56</v>
      </c>
      <c r="K43" s="7">
        <v>24</v>
      </c>
      <c r="L43" s="7">
        <v>7.0000000000000007E-2</v>
      </c>
      <c r="M43" s="7">
        <v>148</v>
      </c>
      <c r="N43" s="7">
        <v>113</v>
      </c>
      <c r="O43" s="7">
        <v>22</v>
      </c>
      <c r="P43" s="7"/>
    </row>
    <row r="44" spans="1:16" ht="11.1" customHeight="1" x14ac:dyDescent="0.2">
      <c r="A44" s="7">
        <v>897</v>
      </c>
      <c r="B44" s="36" t="s">
        <v>37</v>
      </c>
      <c r="C44" s="37"/>
      <c r="D44" s="7">
        <v>25</v>
      </c>
      <c r="E44" s="7">
        <v>2.23</v>
      </c>
      <c r="F44" s="7">
        <v>0.83</v>
      </c>
      <c r="G44" s="7">
        <v>9.07</v>
      </c>
      <c r="H44" s="7">
        <v>57.08</v>
      </c>
      <c r="I44" s="7">
        <v>0.03</v>
      </c>
      <c r="J44" s="7"/>
      <c r="K44" s="7"/>
      <c r="L44" s="7">
        <v>0.23</v>
      </c>
      <c r="M44" s="7">
        <v>4.17</v>
      </c>
      <c r="N44" s="7">
        <v>13.3</v>
      </c>
      <c r="O44" s="7">
        <v>3.3</v>
      </c>
      <c r="P44" s="7"/>
    </row>
    <row r="45" spans="1:16" ht="11.1" customHeight="1" x14ac:dyDescent="0.2">
      <c r="A45" s="38" t="s">
        <v>30</v>
      </c>
      <c r="B45" s="39"/>
      <c r="C45" s="39"/>
      <c r="D45" s="40"/>
      <c r="E45" s="7">
        <f>E42+E43+E44</f>
        <v>11.11</v>
      </c>
      <c r="F45" s="7">
        <f t="shared" ref="F45:P45" si="4">F42+F43+F44</f>
        <v>11.43</v>
      </c>
      <c r="G45" s="7">
        <f t="shared" si="4"/>
        <v>51.32</v>
      </c>
      <c r="H45" s="7">
        <f t="shared" si="4"/>
        <v>335.58</v>
      </c>
      <c r="I45" s="7">
        <f t="shared" si="4"/>
        <v>0.09</v>
      </c>
      <c r="J45" s="7">
        <f t="shared" si="4"/>
        <v>4.5600000000000005</v>
      </c>
      <c r="K45" s="7">
        <f t="shared" si="4"/>
        <v>24</v>
      </c>
      <c r="L45" s="7">
        <f t="shared" si="4"/>
        <v>0.33</v>
      </c>
      <c r="M45" s="7">
        <f t="shared" si="4"/>
        <v>160.16999999999999</v>
      </c>
      <c r="N45" s="7">
        <f t="shared" si="4"/>
        <v>139.30000000000001</v>
      </c>
      <c r="O45" s="7">
        <f t="shared" si="4"/>
        <v>29.3</v>
      </c>
      <c r="P45" s="7">
        <f t="shared" si="4"/>
        <v>0</v>
      </c>
    </row>
    <row r="46" spans="1:16" s="1" customFormat="1" ht="11.1" customHeight="1" x14ac:dyDescent="0.2">
      <c r="A46" s="38" t="s">
        <v>39</v>
      </c>
      <c r="B46" s="39"/>
      <c r="C46" s="39"/>
      <c r="D46" s="40"/>
      <c r="E46" s="7">
        <f>E45</f>
        <v>11.11</v>
      </c>
      <c r="F46" s="7">
        <f t="shared" ref="F46:P46" si="5">F45</f>
        <v>11.43</v>
      </c>
      <c r="G46" s="7">
        <f t="shared" si="5"/>
        <v>51.32</v>
      </c>
      <c r="H46" s="7">
        <f t="shared" si="5"/>
        <v>335.58</v>
      </c>
      <c r="I46" s="7">
        <f t="shared" si="5"/>
        <v>0.09</v>
      </c>
      <c r="J46" s="7">
        <f t="shared" si="5"/>
        <v>4.5600000000000005</v>
      </c>
      <c r="K46" s="7">
        <f t="shared" si="5"/>
        <v>24</v>
      </c>
      <c r="L46" s="7">
        <f t="shared" si="5"/>
        <v>0.33</v>
      </c>
      <c r="M46" s="7">
        <f t="shared" si="5"/>
        <v>160.16999999999999</v>
      </c>
      <c r="N46" s="7">
        <f t="shared" si="5"/>
        <v>139.30000000000001</v>
      </c>
      <c r="O46" s="7">
        <f t="shared" si="5"/>
        <v>29.3</v>
      </c>
      <c r="P46" s="7">
        <f t="shared" si="5"/>
        <v>0</v>
      </c>
    </row>
    <row r="47" spans="1:16" ht="6" customHeight="1" x14ac:dyDescent="0.2">
      <c r="K47" s="55"/>
      <c r="L47" s="55"/>
      <c r="M47" s="55"/>
      <c r="N47" s="55"/>
      <c r="O47" s="55"/>
      <c r="P47" s="55"/>
    </row>
    <row r="48" spans="1:16" ht="11.1" customHeight="1" x14ac:dyDescent="0.2">
      <c r="A48" s="31" t="s">
        <v>59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</row>
    <row r="49" spans="1:16" ht="11.1" customHeight="1" x14ac:dyDescent="0.2">
      <c r="A49" s="14" t="s">
        <v>118</v>
      </c>
      <c r="E49" s="4" t="s">
        <v>1</v>
      </c>
      <c r="F49" s="22" t="s">
        <v>60</v>
      </c>
      <c r="G49" s="22"/>
      <c r="H49" s="22"/>
      <c r="I49" s="21" t="s">
        <v>3</v>
      </c>
      <c r="J49" s="21"/>
      <c r="K49" s="33" t="s">
        <v>4</v>
      </c>
      <c r="L49" s="33"/>
      <c r="M49" s="33"/>
      <c r="N49" s="33"/>
      <c r="O49" s="33"/>
      <c r="P49" s="33"/>
    </row>
    <row r="50" spans="1:16" ht="11.1" customHeight="1" x14ac:dyDescent="0.2">
      <c r="D50" s="51" t="s">
        <v>5</v>
      </c>
      <c r="E50" s="51"/>
      <c r="F50" s="1">
        <v>1</v>
      </c>
      <c r="I50" s="51" t="s">
        <v>7</v>
      </c>
      <c r="J50" s="51"/>
      <c r="K50" s="52" t="s">
        <v>127</v>
      </c>
      <c r="L50" s="52"/>
      <c r="M50" s="52"/>
      <c r="N50" s="52"/>
      <c r="O50" s="52"/>
      <c r="P50" s="52"/>
    </row>
    <row r="51" spans="1:16" ht="21.95" customHeight="1" x14ac:dyDescent="0.2">
      <c r="A51" s="23" t="s">
        <v>8</v>
      </c>
      <c r="B51" s="49" t="s">
        <v>9</v>
      </c>
      <c r="C51" s="50"/>
      <c r="D51" s="23" t="s">
        <v>10</v>
      </c>
      <c r="E51" s="41" t="s">
        <v>11</v>
      </c>
      <c r="F51" s="42"/>
      <c r="G51" s="43"/>
      <c r="H51" s="23" t="s">
        <v>12</v>
      </c>
      <c r="I51" s="41" t="s">
        <v>13</v>
      </c>
      <c r="J51" s="42"/>
      <c r="K51" s="42"/>
      <c r="L51" s="43"/>
      <c r="M51" s="41" t="s">
        <v>14</v>
      </c>
      <c r="N51" s="42"/>
      <c r="O51" s="42"/>
      <c r="P51" s="43"/>
    </row>
    <row r="52" spans="1:16" ht="21.95" customHeight="1" x14ac:dyDescent="0.2">
      <c r="A52" s="24"/>
      <c r="B52" s="25"/>
      <c r="C52" s="26"/>
      <c r="D52" s="24"/>
      <c r="E52" s="5" t="s">
        <v>15</v>
      </c>
      <c r="F52" s="5" t="s">
        <v>16</v>
      </c>
      <c r="G52" s="5" t="s">
        <v>17</v>
      </c>
      <c r="H52" s="24"/>
      <c r="I52" s="5" t="s">
        <v>18</v>
      </c>
      <c r="J52" s="5" t="s">
        <v>19</v>
      </c>
      <c r="K52" s="5" t="s">
        <v>20</v>
      </c>
      <c r="L52" s="5" t="s">
        <v>21</v>
      </c>
      <c r="M52" s="5" t="s">
        <v>22</v>
      </c>
      <c r="N52" s="5" t="s">
        <v>23</v>
      </c>
      <c r="O52" s="5" t="s">
        <v>24</v>
      </c>
      <c r="P52" s="5" t="s">
        <v>25</v>
      </c>
    </row>
    <row r="53" spans="1:16" ht="11.1" customHeight="1" x14ac:dyDescent="0.2">
      <c r="A53" s="6">
        <v>1</v>
      </c>
      <c r="B53" s="44">
        <v>2</v>
      </c>
      <c r="C53" s="45"/>
      <c r="D53" s="6">
        <v>3</v>
      </c>
      <c r="E53" s="6">
        <v>4</v>
      </c>
      <c r="F53" s="6">
        <v>5</v>
      </c>
      <c r="G53" s="6">
        <v>6</v>
      </c>
      <c r="H53" s="6">
        <v>7</v>
      </c>
      <c r="I53" s="6">
        <v>8</v>
      </c>
      <c r="J53" s="6">
        <v>9</v>
      </c>
      <c r="K53" s="6">
        <v>10</v>
      </c>
      <c r="L53" s="6">
        <v>11</v>
      </c>
      <c r="M53" s="6">
        <v>12</v>
      </c>
      <c r="N53" s="6">
        <v>13</v>
      </c>
      <c r="O53" s="6">
        <v>14</v>
      </c>
      <c r="P53" s="6">
        <v>15</v>
      </c>
    </row>
    <row r="54" spans="1:16" ht="11.1" customHeight="1" x14ac:dyDescent="0.2">
      <c r="A54" s="46" t="s">
        <v>26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8"/>
    </row>
    <row r="55" spans="1:16" ht="11.1" customHeight="1" x14ac:dyDescent="0.2">
      <c r="A55" s="7">
        <v>686</v>
      </c>
      <c r="B55" s="53" t="s">
        <v>109</v>
      </c>
      <c r="C55" s="54"/>
      <c r="D55" s="7">
        <v>200</v>
      </c>
      <c r="E55" s="7">
        <v>0.06</v>
      </c>
      <c r="F55" s="7"/>
      <c r="G55" s="7">
        <v>15.16</v>
      </c>
      <c r="H55" s="7">
        <v>59.9</v>
      </c>
      <c r="I55" s="7"/>
      <c r="J55" s="7">
        <v>2.56</v>
      </c>
      <c r="K55" s="7"/>
      <c r="L55" s="7">
        <v>0.01</v>
      </c>
      <c r="M55" s="7">
        <v>3</v>
      </c>
      <c r="N55" s="7">
        <v>1</v>
      </c>
      <c r="O55" s="7">
        <v>1</v>
      </c>
      <c r="P55" s="7"/>
    </row>
    <row r="56" spans="1:16" ht="11.1" customHeight="1" x14ac:dyDescent="0.2">
      <c r="A56" s="7">
        <v>677.2</v>
      </c>
      <c r="B56" s="53" t="s">
        <v>110</v>
      </c>
      <c r="C56" s="54"/>
      <c r="D56" s="7">
        <v>80</v>
      </c>
      <c r="E56" s="7">
        <v>4.79</v>
      </c>
      <c r="F56" s="7">
        <v>5</v>
      </c>
      <c r="G56" s="7">
        <v>12.9</v>
      </c>
      <c r="H56" s="7">
        <v>128.4</v>
      </c>
      <c r="I56" s="7">
        <v>0.15</v>
      </c>
      <c r="J56" s="7">
        <v>51.85</v>
      </c>
      <c r="K56" s="7">
        <v>74</v>
      </c>
      <c r="L56" s="7">
        <v>1.19</v>
      </c>
      <c r="M56" s="7">
        <v>103</v>
      </c>
      <c r="N56" s="7">
        <v>114</v>
      </c>
      <c r="O56" s="7">
        <v>50</v>
      </c>
      <c r="P56" s="7">
        <v>13</v>
      </c>
    </row>
    <row r="57" spans="1:16" ht="11.1" customHeight="1" x14ac:dyDescent="0.2">
      <c r="A57" s="38" t="s">
        <v>30</v>
      </c>
      <c r="B57" s="39"/>
      <c r="C57" s="39"/>
      <c r="D57" s="40"/>
      <c r="E57" s="7">
        <f t="shared" ref="E57:P57" si="6">SUM(E55:E56)</f>
        <v>4.8499999999999996</v>
      </c>
      <c r="F57" s="7">
        <f t="shared" si="6"/>
        <v>5</v>
      </c>
      <c r="G57" s="7">
        <f t="shared" si="6"/>
        <v>28.060000000000002</v>
      </c>
      <c r="H57" s="7">
        <f t="shared" si="6"/>
        <v>188.3</v>
      </c>
      <c r="I57" s="7">
        <f t="shared" si="6"/>
        <v>0.15</v>
      </c>
      <c r="J57" s="7">
        <f t="shared" si="6"/>
        <v>54.410000000000004</v>
      </c>
      <c r="K57" s="7">
        <f t="shared" si="6"/>
        <v>74</v>
      </c>
      <c r="L57" s="7">
        <f t="shared" si="6"/>
        <v>1.2</v>
      </c>
      <c r="M57" s="7">
        <f t="shared" si="6"/>
        <v>106</v>
      </c>
      <c r="N57" s="7">
        <f t="shared" si="6"/>
        <v>115</v>
      </c>
      <c r="O57" s="7">
        <f t="shared" si="6"/>
        <v>51</v>
      </c>
      <c r="P57" s="7">
        <f t="shared" si="6"/>
        <v>13</v>
      </c>
    </row>
    <row r="58" spans="1:16" s="1" customFormat="1" ht="11.1" customHeight="1" x14ac:dyDescent="0.2">
      <c r="A58" s="38" t="s">
        <v>39</v>
      </c>
      <c r="B58" s="39"/>
      <c r="C58" s="39"/>
      <c r="D58" s="40"/>
      <c r="E58" s="7">
        <f>E57</f>
        <v>4.8499999999999996</v>
      </c>
      <c r="F58" s="7">
        <f t="shared" ref="F58:P58" si="7">F57</f>
        <v>5</v>
      </c>
      <c r="G58" s="7">
        <f t="shared" si="7"/>
        <v>28.060000000000002</v>
      </c>
      <c r="H58" s="7">
        <f t="shared" si="7"/>
        <v>188.3</v>
      </c>
      <c r="I58" s="7">
        <f t="shared" si="7"/>
        <v>0.15</v>
      </c>
      <c r="J58" s="7">
        <f t="shared" si="7"/>
        <v>54.410000000000004</v>
      </c>
      <c r="K58" s="7">
        <f t="shared" si="7"/>
        <v>74</v>
      </c>
      <c r="L58" s="7">
        <f t="shared" si="7"/>
        <v>1.2</v>
      </c>
      <c r="M58" s="7">
        <f t="shared" si="7"/>
        <v>106</v>
      </c>
      <c r="N58" s="7">
        <f t="shared" si="7"/>
        <v>115</v>
      </c>
      <c r="O58" s="7">
        <f t="shared" si="7"/>
        <v>51</v>
      </c>
      <c r="P58" s="7">
        <f t="shared" si="7"/>
        <v>13</v>
      </c>
    </row>
    <row r="59" spans="1:16" ht="3" customHeight="1" x14ac:dyDescent="0.2">
      <c r="K59" s="55"/>
      <c r="L59" s="55"/>
      <c r="M59" s="55"/>
      <c r="N59" s="55"/>
      <c r="O59" s="55"/>
      <c r="P59" s="55"/>
    </row>
    <row r="60" spans="1:16" ht="11.1" customHeight="1" x14ac:dyDescent="0.2">
      <c r="A60" s="31" t="s">
        <v>66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 ht="11.1" customHeight="1" x14ac:dyDescent="0.2">
      <c r="A61" s="14" t="s">
        <v>118</v>
      </c>
      <c r="E61" s="4" t="s">
        <v>1</v>
      </c>
      <c r="F61" s="22" t="s">
        <v>67</v>
      </c>
      <c r="G61" s="22"/>
      <c r="H61" s="22"/>
      <c r="I61" s="21" t="s">
        <v>3</v>
      </c>
      <c r="J61" s="21"/>
      <c r="K61" s="33" t="s">
        <v>4</v>
      </c>
      <c r="L61" s="33"/>
      <c r="M61" s="33"/>
      <c r="N61" s="33"/>
      <c r="O61" s="33"/>
      <c r="P61" s="33"/>
    </row>
    <row r="62" spans="1:16" ht="11.1" customHeight="1" x14ac:dyDescent="0.2">
      <c r="D62" s="51" t="s">
        <v>5</v>
      </c>
      <c r="E62" s="51"/>
      <c r="F62" s="1">
        <v>1</v>
      </c>
      <c r="I62" s="51" t="s">
        <v>7</v>
      </c>
      <c r="J62" s="51"/>
      <c r="K62" s="52" t="s">
        <v>127</v>
      </c>
      <c r="L62" s="52"/>
      <c r="M62" s="52"/>
      <c r="N62" s="52"/>
      <c r="O62" s="52"/>
      <c r="P62" s="52"/>
    </row>
    <row r="63" spans="1:16" ht="21.95" customHeight="1" x14ac:dyDescent="0.2">
      <c r="A63" s="23" t="s">
        <v>8</v>
      </c>
      <c r="B63" s="49" t="s">
        <v>9</v>
      </c>
      <c r="C63" s="50"/>
      <c r="D63" s="23" t="s">
        <v>10</v>
      </c>
      <c r="E63" s="41" t="s">
        <v>11</v>
      </c>
      <c r="F63" s="42"/>
      <c r="G63" s="43"/>
      <c r="H63" s="23" t="s">
        <v>12</v>
      </c>
      <c r="I63" s="41" t="s">
        <v>13</v>
      </c>
      <c r="J63" s="42"/>
      <c r="K63" s="42"/>
      <c r="L63" s="43"/>
      <c r="M63" s="41" t="s">
        <v>14</v>
      </c>
      <c r="N63" s="42"/>
      <c r="O63" s="42"/>
      <c r="P63" s="43"/>
    </row>
    <row r="64" spans="1:16" ht="21.95" customHeight="1" x14ac:dyDescent="0.2">
      <c r="A64" s="24"/>
      <c r="B64" s="25"/>
      <c r="C64" s="26"/>
      <c r="D64" s="24"/>
      <c r="E64" s="5" t="s">
        <v>15</v>
      </c>
      <c r="F64" s="5" t="s">
        <v>16</v>
      </c>
      <c r="G64" s="5" t="s">
        <v>17</v>
      </c>
      <c r="H64" s="24"/>
      <c r="I64" s="5" t="s">
        <v>18</v>
      </c>
      <c r="J64" s="5" t="s">
        <v>19</v>
      </c>
      <c r="K64" s="5" t="s">
        <v>20</v>
      </c>
      <c r="L64" s="5" t="s">
        <v>21</v>
      </c>
      <c r="M64" s="5" t="s">
        <v>22</v>
      </c>
      <c r="N64" s="5" t="s">
        <v>23</v>
      </c>
      <c r="O64" s="5" t="s">
        <v>24</v>
      </c>
      <c r="P64" s="5" t="s">
        <v>25</v>
      </c>
    </row>
    <row r="65" spans="1:16" ht="11.1" customHeight="1" x14ac:dyDescent="0.2">
      <c r="A65" s="6">
        <v>1</v>
      </c>
      <c r="B65" s="44">
        <v>2</v>
      </c>
      <c r="C65" s="45"/>
      <c r="D65" s="6">
        <v>3</v>
      </c>
      <c r="E65" s="6">
        <v>4</v>
      </c>
      <c r="F65" s="6">
        <v>5</v>
      </c>
      <c r="G65" s="6">
        <v>6</v>
      </c>
      <c r="H65" s="6">
        <v>7</v>
      </c>
      <c r="I65" s="6">
        <v>8</v>
      </c>
      <c r="J65" s="6">
        <v>9</v>
      </c>
      <c r="K65" s="6">
        <v>10</v>
      </c>
      <c r="L65" s="6">
        <v>11</v>
      </c>
      <c r="M65" s="6">
        <v>12</v>
      </c>
      <c r="N65" s="6">
        <v>13</v>
      </c>
      <c r="O65" s="6">
        <v>14</v>
      </c>
      <c r="P65" s="6">
        <v>15</v>
      </c>
    </row>
    <row r="66" spans="1:16" ht="11.1" customHeight="1" x14ac:dyDescent="0.2">
      <c r="A66" s="46" t="s">
        <v>26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</row>
    <row r="67" spans="1:16" ht="11.1" customHeight="1" x14ac:dyDescent="0.2">
      <c r="A67" s="7">
        <v>677.22</v>
      </c>
      <c r="B67" s="18" t="s">
        <v>112</v>
      </c>
      <c r="C67" s="18"/>
      <c r="D67" s="7">
        <v>70</v>
      </c>
      <c r="E67" s="7">
        <v>0.41</v>
      </c>
      <c r="F67" s="7"/>
      <c r="G67" s="7">
        <v>13.92</v>
      </c>
      <c r="H67" s="7">
        <v>61.7</v>
      </c>
      <c r="I67" s="7">
        <v>0.01</v>
      </c>
      <c r="J67" s="7">
        <v>3.63</v>
      </c>
      <c r="K67" s="7">
        <v>5</v>
      </c>
      <c r="L67" s="7">
        <v>0.08</v>
      </c>
      <c r="M67" s="7">
        <v>7</v>
      </c>
      <c r="N67" s="7">
        <v>8</v>
      </c>
      <c r="O67" s="7">
        <v>4</v>
      </c>
      <c r="P67" s="7">
        <v>1</v>
      </c>
    </row>
    <row r="68" spans="1:16" ht="11.1" customHeight="1" x14ac:dyDescent="0.2">
      <c r="A68" s="8">
        <v>1188</v>
      </c>
      <c r="B68" s="36" t="s">
        <v>28</v>
      </c>
      <c r="C68" s="37"/>
      <c r="D68" s="7">
        <v>200</v>
      </c>
      <c r="E68" s="7"/>
      <c r="F68" s="7"/>
      <c r="G68" s="7">
        <v>15.97</v>
      </c>
      <c r="H68" s="7">
        <v>63.8</v>
      </c>
      <c r="I68" s="7"/>
      <c r="J68" s="7"/>
      <c r="K68" s="7"/>
      <c r="L68" s="7"/>
      <c r="M68" s="7"/>
      <c r="N68" s="7"/>
      <c r="O68" s="7"/>
      <c r="P68" s="7"/>
    </row>
    <row r="69" spans="1:16" ht="11.1" customHeight="1" x14ac:dyDescent="0.2">
      <c r="A69" s="38" t="s">
        <v>30</v>
      </c>
      <c r="B69" s="39"/>
      <c r="C69" s="39"/>
      <c r="D69" s="40"/>
      <c r="E69" s="7">
        <f t="shared" ref="E69:P69" si="8">SUM(E67:E68)</f>
        <v>0.41</v>
      </c>
      <c r="F69" s="7">
        <f t="shared" si="8"/>
        <v>0</v>
      </c>
      <c r="G69" s="7">
        <f t="shared" si="8"/>
        <v>29.89</v>
      </c>
      <c r="H69" s="7">
        <f t="shared" si="8"/>
        <v>125.5</v>
      </c>
      <c r="I69" s="7">
        <f t="shared" si="8"/>
        <v>0.01</v>
      </c>
      <c r="J69" s="7">
        <f t="shared" si="8"/>
        <v>3.63</v>
      </c>
      <c r="K69" s="7">
        <f t="shared" si="8"/>
        <v>5</v>
      </c>
      <c r="L69" s="7">
        <f t="shared" si="8"/>
        <v>0.08</v>
      </c>
      <c r="M69" s="7">
        <f t="shared" si="8"/>
        <v>7</v>
      </c>
      <c r="N69" s="7">
        <f t="shared" si="8"/>
        <v>8</v>
      </c>
      <c r="O69" s="7">
        <f t="shared" si="8"/>
        <v>4</v>
      </c>
      <c r="P69" s="7">
        <f t="shared" si="8"/>
        <v>1</v>
      </c>
    </row>
    <row r="70" spans="1:16" s="1" customFormat="1" ht="11.1" customHeight="1" x14ac:dyDescent="0.2">
      <c r="A70" s="38" t="s">
        <v>39</v>
      </c>
      <c r="B70" s="39"/>
      <c r="C70" s="39"/>
      <c r="D70" s="40"/>
      <c r="E70" s="7">
        <f>E69</f>
        <v>0.41</v>
      </c>
      <c r="F70" s="7">
        <f t="shared" ref="F70:P70" si="9">F69</f>
        <v>0</v>
      </c>
      <c r="G70" s="7">
        <f t="shared" si="9"/>
        <v>29.89</v>
      </c>
      <c r="H70" s="7">
        <f t="shared" si="9"/>
        <v>125.5</v>
      </c>
      <c r="I70" s="7">
        <f t="shared" si="9"/>
        <v>0.01</v>
      </c>
      <c r="J70" s="7">
        <f t="shared" si="9"/>
        <v>3.63</v>
      </c>
      <c r="K70" s="7">
        <f t="shared" si="9"/>
        <v>5</v>
      </c>
      <c r="L70" s="7">
        <f t="shared" si="9"/>
        <v>0.08</v>
      </c>
      <c r="M70" s="7">
        <f t="shared" si="9"/>
        <v>7</v>
      </c>
      <c r="N70" s="7">
        <f t="shared" si="9"/>
        <v>8</v>
      </c>
      <c r="O70" s="7">
        <f t="shared" si="9"/>
        <v>4</v>
      </c>
      <c r="P70" s="7">
        <f t="shared" si="9"/>
        <v>1</v>
      </c>
    </row>
    <row r="71" spans="1:16" ht="3" customHeight="1" x14ac:dyDescent="0.2">
      <c r="K71" s="55"/>
      <c r="L71" s="55"/>
      <c r="M71" s="55"/>
      <c r="N71" s="55"/>
      <c r="O71" s="55"/>
      <c r="P71" s="55"/>
    </row>
    <row r="72" spans="1:16" ht="11.1" customHeight="1" x14ac:dyDescent="0.2">
      <c r="A72" s="31" t="s">
        <v>73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1:16" ht="11.1" customHeight="1" x14ac:dyDescent="0.2">
      <c r="A73" s="14" t="s">
        <v>118</v>
      </c>
      <c r="E73" s="4" t="s">
        <v>1</v>
      </c>
      <c r="F73" s="22" t="s">
        <v>74</v>
      </c>
      <c r="G73" s="22"/>
      <c r="H73" s="22"/>
      <c r="I73" s="21" t="s">
        <v>3</v>
      </c>
      <c r="J73" s="21"/>
      <c r="K73" s="33" t="s">
        <v>4</v>
      </c>
      <c r="L73" s="33"/>
      <c r="M73" s="33"/>
      <c r="N73" s="33"/>
      <c r="O73" s="33"/>
      <c r="P73" s="33"/>
    </row>
    <row r="74" spans="1:16" ht="11.1" customHeight="1" x14ac:dyDescent="0.2">
      <c r="D74" s="51" t="s">
        <v>5</v>
      </c>
      <c r="E74" s="51"/>
      <c r="F74" s="1">
        <v>1</v>
      </c>
      <c r="I74" s="51" t="s">
        <v>7</v>
      </c>
      <c r="J74" s="51"/>
      <c r="K74" s="52" t="s">
        <v>127</v>
      </c>
      <c r="L74" s="52"/>
      <c r="M74" s="52"/>
      <c r="N74" s="52"/>
      <c r="O74" s="52"/>
      <c r="P74" s="52"/>
    </row>
    <row r="75" spans="1:16" ht="21.95" customHeight="1" x14ac:dyDescent="0.2">
      <c r="A75" s="23" t="s">
        <v>8</v>
      </c>
      <c r="B75" s="49" t="s">
        <v>9</v>
      </c>
      <c r="C75" s="50"/>
      <c r="D75" s="23" t="s">
        <v>10</v>
      </c>
      <c r="E75" s="41" t="s">
        <v>11</v>
      </c>
      <c r="F75" s="42"/>
      <c r="G75" s="43"/>
      <c r="H75" s="23" t="s">
        <v>12</v>
      </c>
      <c r="I75" s="41" t="s">
        <v>13</v>
      </c>
      <c r="J75" s="42"/>
      <c r="K75" s="42"/>
      <c r="L75" s="43"/>
      <c r="M75" s="41" t="s">
        <v>14</v>
      </c>
      <c r="N75" s="42"/>
      <c r="O75" s="42"/>
      <c r="P75" s="43"/>
    </row>
    <row r="76" spans="1:16" ht="21.95" customHeight="1" x14ac:dyDescent="0.2">
      <c r="A76" s="24"/>
      <c r="B76" s="25"/>
      <c r="C76" s="26"/>
      <c r="D76" s="24"/>
      <c r="E76" s="5" t="s">
        <v>15</v>
      </c>
      <c r="F76" s="5" t="s">
        <v>16</v>
      </c>
      <c r="G76" s="5" t="s">
        <v>17</v>
      </c>
      <c r="H76" s="24"/>
      <c r="I76" s="5" t="s">
        <v>18</v>
      </c>
      <c r="J76" s="5" t="s">
        <v>19</v>
      </c>
      <c r="K76" s="5" t="s">
        <v>20</v>
      </c>
      <c r="L76" s="5" t="s">
        <v>21</v>
      </c>
      <c r="M76" s="5" t="s">
        <v>22</v>
      </c>
      <c r="N76" s="5" t="s">
        <v>23</v>
      </c>
      <c r="O76" s="5" t="s">
        <v>24</v>
      </c>
      <c r="P76" s="5" t="s">
        <v>25</v>
      </c>
    </row>
    <row r="77" spans="1:16" ht="11.1" customHeight="1" x14ac:dyDescent="0.2">
      <c r="A77" s="6">
        <v>1</v>
      </c>
      <c r="B77" s="44">
        <v>2</v>
      </c>
      <c r="C77" s="45"/>
      <c r="D77" s="6">
        <v>3</v>
      </c>
      <c r="E77" s="6">
        <v>4</v>
      </c>
      <c r="F77" s="6">
        <v>5</v>
      </c>
      <c r="G77" s="6">
        <v>6</v>
      </c>
      <c r="H77" s="6">
        <v>7</v>
      </c>
      <c r="I77" s="6">
        <v>8</v>
      </c>
      <c r="J77" s="6">
        <v>9</v>
      </c>
      <c r="K77" s="6">
        <v>10</v>
      </c>
      <c r="L77" s="6">
        <v>11</v>
      </c>
      <c r="M77" s="6">
        <v>12</v>
      </c>
      <c r="N77" s="6">
        <v>13</v>
      </c>
      <c r="O77" s="6">
        <v>14</v>
      </c>
      <c r="P77" s="6">
        <v>15</v>
      </c>
    </row>
    <row r="78" spans="1:16" ht="11.1" customHeight="1" x14ac:dyDescent="0.2">
      <c r="A78" s="46" t="s">
        <v>26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8"/>
    </row>
    <row r="79" spans="1:16" ht="11.25" x14ac:dyDescent="0.2">
      <c r="A79" s="7">
        <v>334</v>
      </c>
      <c r="B79" s="36" t="s">
        <v>75</v>
      </c>
      <c r="C79" s="37"/>
      <c r="D79" s="7">
        <v>250</v>
      </c>
      <c r="E79" s="7">
        <v>14.5</v>
      </c>
      <c r="F79" s="7">
        <v>12</v>
      </c>
      <c r="G79" s="7">
        <v>32.799999999999997</v>
      </c>
      <c r="H79" s="7">
        <v>297.89999999999998</v>
      </c>
      <c r="I79" s="7">
        <v>0.15</v>
      </c>
      <c r="J79" s="7">
        <v>0.14000000000000001</v>
      </c>
      <c r="K79" s="7">
        <v>48</v>
      </c>
      <c r="L79" s="7">
        <v>13.96</v>
      </c>
      <c r="M79" s="7">
        <v>196</v>
      </c>
      <c r="N79" s="7">
        <v>196</v>
      </c>
      <c r="O79" s="7">
        <v>22</v>
      </c>
      <c r="P79" s="7">
        <v>2</v>
      </c>
    </row>
    <row r="80" spans="1:16" ht="11.1" customHeight="1" x14ac:dyDescent="0.2">
      <c r="A80" s="7">
        <v>919</v>
      </c>
      <c r="B80" s="36" t="s">
        <v>76</v>
      </c>
      <c r="C80" s="37"/>
      <c r="D80" s="7">
        <v>200</v>
      </c>
      <c r="E80" s="7">
        <v>2.4500000000000002</v>
      </c>
      <c r="F80" s="7">
        <v>3</v>
      </c>
      <c r="G80" s="7">
        <v>7.4509999999999996</v>
      </c>
      <c r="H80" s="7">
        <v>67</v>
      </c>
      <c r="I80" s="7">
        <v>0.04</v>
      </c>
      <c r="J80" s="7">
        <v>1.3</v>
      </c>
      <c r="K80" s="7">
        <v>20</v>
      </c>
      <c r="L80" s="7">
        <v>0.01</v>
      </c>
      <c r="M80" s="7">
        <v>126</v>
      </c>
      <c r="N80" s="7">
        <v>116</v>
      </c>
      <c r="O80" s="7">
        <v>31</v>
      </c>
      <c r="P80" s="7">
        <v>1</v>
      </c>
    </row>
    <row r="81" spans="1:16" ht="11.1" customHeight="1" x14ac:dyDescent="0.2">
      <c r="A81" s="38" t="s">
        <v>30</v>
      </c>
      <c r="B81" s="39"/>
      <c r="C81" s="39"/>
      <c r="D81" s="40"/>
      <c r="E81" s="7">
        <f t="shared" ref="E81:P81" si="10">SUM(E79:E80)</f>
        <v>16.95</v>
      </c>
      <c r="F81" s="7">
        <f t="shared" si="10"/>
        <v>15</v>
      </c>
      <c r="G81" s="7">
        <f t="shared" si="10"/>
        <v>40.250999999999998</v>
      </c>
      <c r="H81" s="7">
        <f t="shared" si="10"/>
        <v>364.9</v>
      </c>
      <c r="I81" s="7">
        <f t="shared" si="10"/>
        <v>0.19</v>
      </c>
      <c r="J81" s="7">
        <f t="shared" si="10"/>
        <v>1.44</v>
      </c>
      <c r="K81" s="7">
        <f t="shared" si="10"/>
        <v>68</v>
      </c>
      <c r="L81" s="7">
        <f t="shared" si="10"/>
        <v>13.97</v>
      </c>
      <c r="M81" s="7">
        <f t="shared" si="10"/>
        <v>322</v>
      </c>
      <c r="N81" s="7">
        <f t="shared" si="10"/>
        <v>312</v>
      </c>
      <c r="O81" s="7">
        <f t="shared" si="10"/>
        <v>53</v>
      </c>
      <c r="P81" s="7">
        <f t="shared" si="10"/>
        <v>3</v>
      </c>
    </row>
    <row r="82" spans="1:16" s="1" customFormat="1" ht="10.5" customHeight="1" x14ac:dyDescent="0.2">
      <c r="A82" s="38" t="s">
        <v>39</v>
      </c>
      <c r="B82" s="39"/>
      <c r="C82" s="39"/>
      <c r="D82" s="40"/>
      <c r="E82" s="7">
        <f>E81</f>
        <v>16.95</v>
      </c>
      <c r="F82" s="7">
        <f t="shared" ref="F82:P82" si="11">F81</f>
        <v>15</v>
      </c>
      <c r="G82" s="7">
        <f t="shared" si="11"/>
        <v>40.250999999999998</v>
      </c>
      <c r="H82" s="7">
        <f t="shared" si="11"/>
        <v>364.9</v>
      </c>
      <c r="I82" s="7">
        <f t="shared" si="11"/>
        <v>0.19</v>
      </c>
      <c r="J82" s="7">
        <f t="shared" si="11"/>
        <v>1.44</v>
      </c>
      <c r="K82" s="7">
        <f t="shared" si="11"/>
        <v>68</v>
      </c>
      <c r="L82" s="7">
        <f t="shared" si="11"/>
        <v>13.97</v>
      </c>
      <c r="M82" s="7">
        <f t="shared" si="11"/>
        <v>322</v>
      </c>
      <c r="N82" s="7">
        <f t="shared" si="11"/>
        <v>312</v>
      </c>
      <c r="O82" s="7">
        <f t="shared" si="11"/>
        <v>53</v>
      </c>
      <c r="P82" s="7">
        <f t="shared" si="11"/>
        <v>3</v>
      </c>
    </row>
    <row r="83" spans="1:16" ht="2.25" customHeight="1" x14ac:dyDescent="0.2">
      <c r="K83" s="55"/>
      <c r="L83" s="55"/>
      <c r="M83" s="55"/>
      <c r="N83" s="55"/>
      <c r="O83" s="55"/>
      <c r="P83" s="55"/>
    </row>
    <row r="84" spans="1:16" ht="11.1" customHeight="1" x14ac:dyDescent="0.2">
      <c r="A84" s="31" t="s">
        <v>79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1:16" ht="11.1" customHeight="1" x14ac:dyDescent="0.2">
      <c r="A85" s="14" t="s">
        <v>118</v>
      </c>
      <c r="E85" s="4" t="s">
        <v>1</v>
      </c>
      <c r="F85" s="22" t="s">
        <v>2</v>
      </c>
      <c r="G85" s="22"/>
      <c r="H85" s="22"/>
      <c r="I85" s="21" t="s">
        <v>3</v>
      </c>
      <c r="J85" s="21"/>
      <c r="K85" s="33" t="s">
        <v>4</v>
      </c>
      <c r="L85" s="33"/>
      <c r="M85" s="33"/>
      <c r="N85" s="33"/>
      <c r="O85" s="33"/>
      <c r="P85" s="33"/>
    </row>
    <row r="86" spans="1:16" ht="11.1" customHeight="1" x14ac:dyDescent="0.2">
      <c r="D86" s="51" t="s">
        <v>5</v>
      </c>
      <c r="E86" s="51"/>
      <c r="F86" s="1">
        <v>2</v>
      </c>
      <c r="I86" s="51" t="s">
        <v>7</v>
      </c>
      <c r="J86" s="51"/>
      <c r="K86" s="52" t="s">
        <v>127</v>
      </c>
      <c r="L86" s="52"/>
      <c r="M86" s="52"/>
      <c r="N86" s="52"/>
      <c r="O86" s="52"/>
      <c r="P86" s="52"/>
    </row>
    <row r="87" spans="1:16" ht="21.95" customHeight="1" x14ac:dyDescent="0.2">
      <c r="A87" s="23" t="s">
        <v>8</v>
      </c>
      <c r="B87" s="49" t="s">
        <v>9</v>
      </c>
      <c r="C87" s="50"/>
      <c r="D87" s="23" t="s">
        <v>10</v>
      </c>
      <c r="E87" s="41" t="s">
        <v>11</v>
      </c>
      <c r="F87" s="42"/>
      <c r="G87" s="43"/>
      <c r="H87" s="23" t="s">
        <v>12</v>
      </c>
      <c r="I87" s="41" t="s">
        <v>13</v>
      </c>
      <c r="J87" s="42"/>
      <c r="K87" s="42"/>
      <c r="L87" s="43"/>
      <c r="M87" s="41" t="s">
        <v>14</v>
      </c>
      <c r="N87" s="42"/>
      <c r="O87" s="42"/>
      <c r="P87" s="43"/>
    </row>
    <row r="88" spans="1:16" ht="21.95" customHeight="1" x14ac:dyDescent="0.2">
      <c r="A88" s="24"/>
      <c r="B88" s="25"/>
      <c r="C88" s="26"/>
      <c r="D88" s="24"/>
      <c r="E88" s="5" t="s">
        <v>15</v>
      </c>
      <c r="F88" s="5" t="s">
        <v>16</v>
      </c>
      <c r="G88" s="5" t="s">
        <v>17</v>
      </c>
      <c r="H88" s="24"/>
      <c r="I88" s="5" t="s">
        <v>18</v>
      </c>
      <c r="J88" s="5" t="s">
        <v>19</v>
      </c>
      <c r="K88" s="5" t="s">
        <v>20</v>
      </c>
      <c r="L88" s="5" t="s">
        <v>21</v>
      </c>
      <c r="M88" s="5" t="s">
        <v>22</v>
      </c>
      <c r="N88" s="5" t="s">
        <v>23</v>
      </c>
      <c r="O88" s="5" t="s">
        <v>24</v>
      </c>
      <c r="P88" s="5" t="s">
        <v>25</v>
      </c>
    </row>
    <row r="89" spans="1:16" ht="11.1" customHeight="1" x14ac:dyDescent="0.2">
      <c r="A89" s="6">
        <v>1</v>
      </c>
      <c r="B89" s="44">
        <v>2</v>
      </c>
      <c r="C89" s="45"/>
      <c r="D89" s="6">
        <v>3</v>
      </c>
      <c r="E89" s="6">
        <v>4</v>
      </c>
      <c r="F89" s="6">
        <v>5</v>
      </c>
      <c r="G89" s="6">
        <v>6</v>
      </c>
      <c r="H89" s="6">
        <v>7</v>
      </c>
      <c r="I89" s="6">
        <v>8</v>
      </c>
      <c r="J89" s="6">
        <v>9</v>
      </c>
      <c r="K89" s="6">
        <v>10</v>
      </c>
      <c r="L89" s="6">
        <v>11</v>
      </c>
      <c r="M89" s="6">
        <v>12</v>
      </c>
      <c r="N89" s="6">
        <v>13</v>
      </c>
      <c r="O89" s="6">
        <v>14</v>
      </c>
      <c r="P89" s="6">
        <v>15</v>
      </c>
    </row>
    <row r="90" spans="1:16" ht="11.1" customHeight="1" x14ac:dyDescent="0.2">
      <c r="A90" s="46" t="s">
        <v>26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</row>
    <row r="91" spans="1:16" ht="11.25" x14ac:dyDescent="0.2">
      <c r="A91" s="8">
        <v>1139</v>
      </c>
      <c r="B91" s="36" t="s">
        <v>80</v>
      </c>
      <c r="C91" s="37"/>
      <c r="D91" s="7">
        <v>200</v>
      </c>
      <c r="E91" s="7">
        <v>5</v>
      </c>
      <c r="F91" s="7">
        <v>9</v>
      </c>
      <c r="G91" s="7">
        <v>38.049999999999997</v>
      </c>
      <c r="H91" s="7">
        <v>212.6</v>
      </c>
      <c r="I91" s="7">
        <v>0.12</v>
      </c>
      <c r="J91" s="7"/>
      <c r="K91" s="7">
        <v>22</v>
      </c>
      <c r="L91" s="7">
        <v>0.21</v>
      </c>
      <c r="M91" s="7">
        <v>9</v>
      </c>
      <c r="N91" s="7">
        <v>91</v>
      </c>
      <c r="O91" s="7">
        <v>31</v>
      </c>
      <c r="P91" s="7">
        <v>1</v>
      </c>
    </row>
    <row r="92" spans="1:16" ht="11.1" customHeight="1" x14ac:dyDescent="0.2">
      <c r="A92" s="12">
        <v>14539.89</v>
      </c>
      <c r="B92" s="36" t="s">
        <v>82</v>
      </c>
      <c r="C92" s="37"/>
      <c r="D92" s="7">
        <v>200</v>
      </c>
      <c r="E92" s="7">
        <v>7.0419999999999998</v>
      </c>
      <c r="F92" s="7">
        <v>3.948</v>
      </c>
      <c r="G92" s="7">
        <v>14.047000000000001</v>
      </c>
      <c r="H92" s="7">
        <v>104</v>
      </c>
      <c r="I92" s="7">
        <v>0.08</v>
      </c>
      <c r="J92" s="7">
        <v>1.72</v>
      </c>
      <c r="K92" s="7">
        <v>42</v>
      </c>
      <c r="L92" s="7">
        <v>0.16</v>
      </c>
      <c r="M92" s="7">
        <v>304</v>
      </c>
      <c r="N92" s="7">
        <v>303</v>
      </c>
      <c r="O92" s="7">
        <v>94</v>
      </c>
      <c r="P92" s="7">
        <v>3</v>
      </c>
    </row>
    <row r="93" spans="1:16" ht="11.1" customHeight="1" x14ac:dyDescent="0.2">
      <c r="A93" s="7">
        <v>897</v>
      </c>
      <c r="B93" s="36" t="s">
        <v>37</v>
      </c>
      <c r="C93" s="37"/>
      <c r="D93" s="7">
        <v>25</v>
      </c>
      <c r="E93" s="7">
        <v>2.23</v>
      </c>
      <c r="F93" s="7">
        <v>0.83</v>
      </c>
      <c r="G93" s="7">
        <v>9.07</v>
      </c>
      <c r="H93" s="7">
        <v>57.08</v>
      </c>
      <c r="I93" s="7">
        <v>0.03</v>
      </c>
      <c r="J93" s="7"/>
      <c r="K93" s="7"/>
      <c r="L93" s="7">
        <v>0.23</v>
      </c>
      <c r="M93" s="7">
        <v>4.17</v>
      </c>
      <c r="N93" s="7">
        <v>13.3</v>
      </c>
      <c r="O93" s="7">
        <v>3.3</v>
      </c>
      <c r="P93" s="7"/>
    </row>
    <row r="94" spans="1:16" ht="11.1" customHeight="1" x14ac:dyDescent="0.2">
      <c r="A94" s="38" t="s">
        <v>30</v>
      </c>
      <c r="B94" s="39"/>
      <c r="C94" s="39"/>
      <c r="D94" s="40"/>
      <c r="E94" s="7">
        <f>E91+E92+E93</f>
        <v>14.272</v>
      </c>
      <c r="F94" s="7">
        <f t="shared" ref="F94:P94" si="12">F91+F92+F93</f>
        <v>13.778</v>
      </c>
      <c r="G94" s="7">
        <f t="shared" si="12"/>
        <v>61.166999999999994</v>
      </c>
      <c r="H94" s="7">
        <f t="shared" si="12"/>
        <v>373.68</v>
      </c>
      <c r="I94" s="7">
        <f t="shared" si="12"/>
        <v>0.23</v>
      </c>
      <c r="J94" s="7">
        <f t="shared" si="12"/>
        <v>1.72</v>
      </c>
      <c r="K94" s="7">
        <f t="shared" si="12"/>
        <v>64</v>
      </c>
      <c r="L94" s="7">
        <f t="shared" si="12"/>
        <v>0.6</v>
      </c>
      <c r="M94" s="7">
        <f t="shared" si="12"/>
        <v>317.17</v>
      </c>
      <c r="N94" s="7">
        <f t="shared" si="12"/>
        <v>407.3</v>
      </c>
      <c r="O94" s="7">
        <f t="shared" si="12"/>
        <v>128.30000000000001</v>
      </c>
      <c r="P94" s="7">
        <f t="shared" si="12"/>
        <v>4</v>
      </c>
    </row>
    <row r="95" spans="1:16" s="1" customFormat="1" ht="11.1" customHeight="1" x14ac:dyDescent="0.2">
      <c r="A95" s="38" t="s">
        <v>39</v>
      </c>
      <c r="B95" s="39"/>
      <c r="C95" s="39"/>
      <c r="D95" s="40"/>
      <c r="E95" s="7">
        <f>E94</f>
        <v>14.272</v>
      </c>
      <c r="F95" s="7">
        <f t="shared" ref="F95:P95" si="13">F94</f>
        <v>13.778</v>
      </c>
      <c r="G95" s="7">
        <f t="shared" si="13"/>
        <v>61.166999999999994</v>
      </c>
      <c r="H95" s="7">
        <f t="shared" si="13"/>
        <v>373.68</v>
      </c>
      <c r="I95" s="7">
        <f t="shared" si="13"/>
        <v>0.23</v>
      </c>
      <c r="J95" s="7">
        <f t="shared" si="13"/>
        <v>1.72</v>
      </c>
      <c r="K95" s="7">
        <f t="shared" si="13"/>
        <v>64</v>
      </c>
      <c r="L95" s="7">
        <f t="shared" si="13"/>
        <v>0.6</v>
      </c>
      <c r="M95" s="7">
        <f t="shared" si="13"/>
        <v>317.17</v>
      </c>
      <c r="N95" s="7">
        <f t="shared" si="13"/>
        <v>407.3</v>
      </c>
      <c r="O95" s="7">
        <f t="shared" si="13"/>
        <v>128.30000000000001</v>
      </c>
      <c r="P95" s="7">
        <f t="shared" si="13"/>
        <v>4</v>
      </c>
    </row>
    <row r="96" spans="1:16" ht="6" customHeight="1" x14ac:dyDescent="0.2">
      <c r="K96" s="55"/>
      <c r="L96" s="55"/>
      <c r="M96" s="55"/>
      <c r="N96" s="55"/>
      <c r="O96" s="55"/>
      <c r="P96" s="55"/>
    </row>
    <row r="97" spans="1:16" ht="11.1" customHeight="1" x14ac:dyDescent="0.2">
      <c r="A97" s="31" t="s">
        <v>83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</row>
    <row r="98" spans="1:16" ht="11.1" customHeight="1" x14ac:dyDescent="0.2">
      <c r="A98" s="14" t="s">
        <v>118</v>
      </c>
      <c r="E98" s="4" t="s">
        <v>1</v>
      </c>
      <c r="F98" s="22" t="s">
        <v>41</v>
      </c>
      <c r="G98" s="22"/>
      <c r="H98" s="22"/>
      <c r="I98" s="21" t="s">
        <v>3</v>
      </c>
      <c r="J98" s="21"/>
      <c r="K98" s="33" t="s">
        <v>4</v>
      </c>
      <c r="L98" s="33"/>
      <c r="M98" s="33"/>
      <c r="N98" s="33"/>
      <c r="O98" s="33"/>
      <c r="P98" s="33"/>
    </row>
    <row r="99" spans="1:16" ht="11.1" customHeight="1" x14ac:dyDescent="0.2">
      <c r="D99" s="51" t="s">
        <v>5</v>
      </c>
      <c r="E99" s="51"/>
      <c r="F99" s="1">
        <v>2</v>
      </c>
      <c r="I99" s="51" t="s">
        <v>7</v>
      </c>
      <c r="J99" s="51"/>
      <c r="K99" s="52" t="s">
        <v>127</v>
      </c>
      <c r="L99" s="52"/>
      <c r="M99" s="52"/>
      <c r="N99" s="52"/>
      <c r="O99" s="52"/>
      <c r="P99" s="52"/>
    </row>
    <row r="100" spans="1:16" ht="21.95" customHeight="1" x14ac:dyDescent="0.2">
      <c r="A100" s="23" t="s">
        <v>8</v>
      </c>
      <c r="B100" s="49" t="s">
        <v>9</v>
      </c>
      <c r="C100" s="50"/>
      <c r="D100" s="23" t="s">
        <v>10</v>
      </c>
      <c r="E100" s="41" t="s">
        <v>11</v>
      </c>
      <c r="F100" s="42"/>
      <c r="G100" s="43"/>
      <c r="H100" s="23" t="s">
        <v>12</v>
      </c>
      <c r="I100" s="41" t="s">
        <v>13</v>
      </c>
      <c r="J100" s="42"/>
      <c r="K100" s="42"/>
      <c r="L100" s="43"/>
      <c r="M100" s="41" t="s">
        <v>14</v>
      </c>
      <c r="N100" s="42"/>
      <c r="O100" s="42"/>
      <c r="P100" s="43"/>
    </row>
    <row r="101" spans="1:16" ht="21.95" customHeight="1" x14ac:dyDescent="0.2">
      <c r="A101" s="24"/>
      <c r="B101" s="25"/>
      <c r="C101" s="26"/>
      <c r="D101" s="24"/>
      <c r="E101" s="5" t="s">
        <v>15</v>
      </c>
      <c r="F101" s="5" t="s">
        <v>16</v>
      </c>
      <c r="G101" s="5" t="s">
        <v>17</v>
      </c>
      <c r="H101" s="24"/>
      <c r="I101" s="5" t="s">
        <v>18</v>
      </c>
      <c r="J101" s="5" t="s">
        <v>19</v>
      </c>
      <c r="K101" s="5" t="s">
        <v>20</v>
      </c>
      <c r="L101" s="5" t="s">
        <v>21</v>
      </c>
      <c r="M101" s="5" t="s">
        <v>22</v>
      </c>
      <c r="N101" s="5" t="s">
        <v>23</v>
      </c>
      <c r="O101" s="5" t="s">
        <v>24</v>
      </c>
      <c r="P101" s="5" t="s">
        <v>25</v>
      </c>
    </row>
    <row r="102" spans="1:16" ht="11.1" customHeight="1" x14ac:dyDescent="0.2">
      <c r="A102" s="6">
        <v>1</v>
      </c>
      <c r="B102" s="44">
        <v>2</v>
      </c>
      <c r="C102" s="45"/>
      <c r="D102" s="6">
        <v>3</v>
      </c>
      <c r="E102" s="6">
        <v>4</v>
      </c>
      <c r="F102" s="6">
        <v>5</v>
      </c>
      <c r="G102" s="6">
        <v>6</v>
      </c>
      <c r="H102" s="6">
        <v>7</v>
      </c>
      <c r="I102" s="6">
        <v>8</v>
      </c>
      <c r="J102" s="6">
        <v>9</v>
      </c>
      <c r="K102" s="6">
        <v>10</v>
      </c>
      <c r="L102" s="6">
        <v>11</v>
      </c>
      <c r="M102" s="6">
        <v>12</v>
      </c>
      <c r="N102" s="6">
        <v>13</v>
      </c>
      <c r="O102" s="6">
        <v>14</v>
      </c>
      <c r="P102" s="6">
        <v>15</v>
      </c>
    </row>
    <row r="103" spans="1:16" ht="11.1" customHeight="1" x14ac:dyDescent="0.2">
      <c r="A103" s="46" t="s">
        <v>26</v>
      </c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8"/>
    </row>
    <row r="104" spans="1:16" ht="11.1" customHeight="1" x14ac:dyDescent="0.2">
      <c r="A104" s="7">
        <v>677.2</v>
      </c>
      <c r="B104" s="28" t="s">
        <v>110</v>
      </c>
      <c r="C104" s="18"/>
      <c r="D104" s="7">
        <v>80</v>
      </c>
      <c r="E104" s="7">
        <v>4.79</v>
      </c>
      <c r="F104" s="7">
        <v>5</v>
      </c>
      <c r="G104" s="7">
        <v>12.9</v>
      </c>
      <c r="H104" s="7">
        <v>128.4</v>
      </c>
      <c r="I104" s="7">
        <v>0.15</v>
      </c>
      <c r="J104" s="7">
        <v>51.85</v>
      </c>
      <c r="K104" s="7">
        <v>74</v>
      </c>
      <c r="L104" s="7">
        <v>1.19</v>
      </c>
      <c r="M104" s="7">
        <v>103</v>
      </c>
      <c r="N104" s="7">
        <v>114</v>
      </c>
      <c r="O104" s="7">
        <v>50</v>
      </c>
      <c r="P104" s="7">
        <v>13</v>
      </c>
    </row>
    <row r="105" spans="1:16" ht="11.1" customHeight="1" x14ac:dyDescent="0.2">
      <c r="A105" s="7">
        <v>971</v>
      </c>
      <c r="B105" s="36" t="s">
        <v>84</v>
      </c>
      <c r="C105" s="37"/>
      <c r="D105" s="7">
        <v>200</v>
      </c>
      <c r="E105" s="7">
        <v>0.1</v>
      </c>
      <c r="F105" s="7"/>
      <c r="G105" s="7">
        <v>12.97</v>
      </c>
      <c r="H105" s="7">
        <v>59.9</v>
      </c>
      <c r="I105" s="7"/>
      <c r="J105" s="7">
        <v>20</v>
      </c>
      <c r="K105" s="7"/>
      <c r="L105" s="7">
        <v>7.0000000000000007E-2</v>
      </c>
      <c r="M105" s="7">
        <v>4</v>
      </c>
      <c r="N105" s="7">
        <v>3</v>
      </c>
      <c r="O105" s="7">
        <v>3</v>
      </c>
      <c r="P105" s="7"/>
    </row>
    <row r="106" spans="1:16" ht="11.1" customHeight="1" x14ac:dyDescent="0.2">
      <c r="A106" s="38" t="s">
        <v>30</v>
      </c>
      <c r="B106" s="39"/>
      <c r="C106" s="39"/>
      <c r="D106" s="40"/>
      <c r="E106" s="7">
        <f t="shared" ref="E106:P106" si="14">SUM(E104:E105)</f>
        <v>4.8899999999999997</v>
      </c>
      <c r="F106" s="7">
        <f t="shared" si="14"/>
        <v>5</v>
      </c>
      <c r="G106" s="7">
        <f t="shared" si="14"/>
        <v>25.87</v>
      </c>
      <c r="H106" s="7">
        <f t="shared" si="14"/>
        <v>188.3</v>
      </c>
      <c r="I106" s="7">
        <f t="shared" si="14"/>
        <v>0.15</v>
      </c>
      <c r="J106" s="7">
        <f t="shared" si="14"/>
        <v>71.849999999999994</v>
      </c>
      <c r="K106" s="7">
        <f t="shared" si="14"/>
        <v>74</v>
      </c>
      <c r="L106" s="7">
        <f t="shared" si="14"/>
        <v>1.26</v>
      </c>
      <c r="M106" s="7">
        <f t="shared" si="14"/>
        <v>107</v>
      </c>
      <c r="N106" s="7">
        <f t="shared" si="14"/>
        <v>117</v>
      </c>
      <c r="O106" s="7">
        <f t="shared" si="14"/>
        <v>53</v>
      </c>
      <c r="P106" s="7">
        <f t="shared" si="14"/>
        <v>13</v>
      </c>
    </row>
    <row r="107" spans="1:16" s="1" customFormat="1" ht="11.1" customHeight="1" x14ac:dyDescent="0.2">
      <c r="A107" s="38" t="s">
        <v>39</v>
      </c>
      <c r="B107" s="39"/>
      <c r="C107" s="39"/>
      <c r="D107" s="40"/>
      <c r="E107" s="7">
        <f>E106</f>
        <v>4.8899999999999997</v>
      </c>
      <c r="F107" s="7">
        <f t="shared" ref="F107:P107" si="15">F106</f>
        <v>5</v>
      </c>
      <c r="G107" s="7">
        <f t="shared" si="15"/>
        <v>25.87</v>
      </c>
      <c r="H107" s="7">
        <f t="shared" si="15"/>
        <v>188.3</v>
      </c>
      <c r="I107" s="7">
        <f t="shared" si="15"/>
        <v>0.15</v>
      </c>
      <c r="J107" s="7">
        <f t="shared" si="15"/>
        <v>71.849999999999994</v>
      </c>
      <c r="K107" s="7">
        <f t="shared" si="15"/>
        <v>74</v>
      </c>
      <c r="L107" s="7">
        <f t="shared" si="15"/>
        <v>1.26</v>
      </c>
      <c r="M107" s="7">
        <f t="shared" si="15"/>
        <v>107</v>
      </c>
      <c r="N107" s="7">
        <f t="shared" si="15"/>
        <v>117</v>
      </c>
      <c r="O107" s="7">
        <f t="shared" si="15"/>
        <v>53</v>
      </c>
      <c r="P107" s="7">
        <f t="shared" si="15"/>
        <v>13</v>
      </c>
    </row>
    <row r="108" spans="1:16" ht="0.75" customHeight="1" x14ac:dyDescent="0.2">
      <c r="K108" s="55"/>
      <c r="L108" s="55"/>
      <c r="M108" s="55"/>
      <c r="N108" s="55"/>
      <c r="O108" s="55"/>
      <c r="P108" s="55"/>
    </row>
    <row r="109" spans="1:16" ht="11.1" customHeight="1" x14ac:dyDescent="0.2">
      <c r="A109" s="31" t="s">
        <v>87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</row>
    <row r="110" spans="1:16" ht="11.1" customHeight="1" x14ac:dyDescent="0.2">
      <c r="A110" s="14" t="s">
        <v>118</v>
      </c>
      <c r="E110" s="4" t="s">
        <v>1</v>
      </c>
      <c r="F110" s="22" t="s">
        <v>49</v>
      </c>
      <c r="G110" s="22"/>
      <c r="H110" s="22"/>
      <c r="I110" s="21" t="s">
        <v>3</v>
      </c>
      <c r="J110" s="21"/>
      <c r="K110" s="33" t="s">
        <v>4</v>
      </c>
      <c r="L110" s="33"/>
      <c r="M110" s="33"/>
      <c r="N110" s="33"/>
      <c r="O110" s="33"/>
      <c r="P110" s="33"/>
    </row>
    <row r="111" spans="1:16" ht="11.1" customHeight="1" x14ac:dyDescent="0.2">
      <c r="D111" s="51" t="s">
        <v>5</v>
      </c>
      <c r="E111" s="51"/>
      <c r="F111" s="1">
        <v>2</v>
      </c>
      <c r="I111" s="51" t="s">
        <v>7</v>
      </c>
      <c r="J111" s="51"/>
      <c r="K111" s="52" t="s">
        <v>127</v>
      </c>
      <c r="L111" s="52"/>
      <c r="M111" s="52"/>
      <c r="N111" s="52"/>
      <c r="O111" s="52"/>
      <c r="P111" s="52"/>
    </row>
    <row r="112" spans="1:16" ht="21.95" customHeight="1" x14ac:dyDescent="0.2">
      <c r="A112" s="23" t="s">
        <v>8</v>
      </c>
      <c r="B112" s="49" t="s">
        <v>9</v>
      </c>
      <c r="C112" s="50"/>
      <c r="D112" s="23" t="s">
        <v>10</v>
      </c>
      <c r="E112" s="41" t="s">
        <v>11</v>
      </c>
      <c r="F112" s="42"/>
      <c r="G112" s="43"/>
      <c r="H112" s="23" t="s">
        <v>12</v>
      </c>
      <c r="I112" s="41" t="s">
        <v>13</v>
      </c>
      <c r="J112" s="42"/>
      <c r="K112" s="42"/>
      <c r="L112" s="43"/>
      <c r="M112" s="41" t="s">
        <v>14</v>
      </c>
      <c r="N112" s="42"/>
      <c r="O112" s="42"/>
      <c r="P112" s="43"/>
    </row>
    <row r="113" spans="1:16" ht="21.95" customHeight="1" x14ac:dyDescent="0.2">
      <c r="A113" s="24"/>
      <c r="B113" s="25"/>
      <c r="C113" s="26"/>
      <c r="D113" s="24"/>
      <c r="E113" s="5" t="s">
        <v>15</v>
      </c>
      <c r="F113" s="5" t="s">
        <v>16</v>
      </c>
      <c r="G113" s="5" t="s">
        <v>17</v>
      </c>
      <c r="H113" s="24"/>
      <c r="I113" s="5" t="s">
        <v>18</v>
      </c>
      <c r="J113" s="5" t="s">
        <v>19</v>
      </c>
      <c r="K113" s="5" t="s">
        <v>20</v>
      </c>
      <c r="L113" s="5" t="s">
        <v>21</v>
      </c>
      <c r="M113" s="5" t="s">
        <v>22</v>
      </c>
      <c r="N113" s="5" t="s">
        <v>23</v>
      </c>
      <c r="O113" s="5" t="s">
        <v>24</v>
      </c>
      <c r="P113" s="5" t="s">
        <v>25</v>
      </c>
    </row>
    <row r="114" spans="1:16" ht="11.1" customHeight="1" x14ac:dyDescent="0.2">
      <c r="A114" s="6">
        <v>1</v>
      </c>
      <c r="B114" s="44">
        <v>2</v>
      </c>
      <c r="C114" s="45"/>
      <c r="D114" s="6">
        <v>3</v>
      </c>
      <c r="E114" s="6">
        <v>4</v>
      </c>
      <c r="F114" s="6">
        <v>5</v>
      </c>
      <c r="G114" s="6">
        <v>6</v>
      </c>
      <c r="H114" s="6">
        <v>7</v>
      </c>
      <c r="I114" s="6">
        <v>8</v>
      </c>
      <c r="J114" s="6">
        <v>9</v>
      </c>
      <c r="K114" s="6">
        <v>10</v>
      </c>
      <c r="L114" s="6">
        <v>11</v>
      </c>
      <c r="M114" s="6">
        <v>12</v>
      </c>
      <c r="N114" s="6">
        <v>13</v>
      </c>
      <c r="O114" s="6">
        <v>14</v>
      </c>
      <c r="P114" s="6">
        <v>15</v>
      </c>
    </row>
    <row r="115" spans="1:16" ht="11.1" customHeight="1" x14ac:dyDescent="0.2">
      <c r="A115" s="46" t="s">
        <v>26</v>
      </c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8"/>
    </row>
    <row r="116" spans="1:16" ht="11.1" customHeight="1" x14ac:dyDescent="0.2">
      <c r="A116" s="7">
        <v>853</v>
      </c>
      <c r="B116" s="36" t="s">
        <v>27</v>
      </c>
      <c r="C116" s="37"/>
      <c r="D116" s="7">
        <v>200</v>
      </c>
      <c r="E116" s="7">
        <v>7.48</v>
      </c>
      <c r="F116" s="7">
        <v>8</v>
      </c>
      <c r="G116" s="7">
        <v>27.11</v>
      </c>
      <c r="H116" s="7">
        <v>187.9</v>
      </c>
      <c r="I116" s="7">
        <v>0.11</v>
      </c>
      <c r="J116" s="7">
        <v>2.06</v>
      </c>
      <c r="K116" s="7">
        <v>32</v>
      </c>
      <c r="L116" s="7">
        <v>0.42</v>
      </c>
      <c r="M116" s="7">
        <v>198</v>
      </c>
      <c r="N116" s="7">
        <v>167</v>
      </c>
      <c r="O116" s="7">
        <v>27</v>
      </c>
      <c r="P116" s="7"/>
    </row>
    <row r="117" spans="1:16" ht="11.1" customHeight="1" x14ac:dyDescent="0.2">
      <c r="A117" s="8">
        <v>1110</v>
      </c>
      <c r="B117" s="36" t="s">
        <v>53</v>
      </c>
      <c r="C117" s="37"/>
      <c r="D117" s="7">
        <v>200</v>
      </c>
      <c r="E117" s="7">
        <v>2.2999999999999998</v>
      </c>
      <c r="F117" s="7">
        <v>2.6</v>
      </c>
      <c r="G117" s="7">
        <v>12.85</v>
      </c>
      <c r="H117" s="7">
        <v>84</v>
      </c>
      <c r="I117" s="7">
        <v>0.05</v>
      </c>
      <c r="J117" s="7">
        <v>1.56</v>
      </c>
      <c r="K117" s="7">
        <v>24</v>
      </c>
      <c r="L117" s="7">
        <v>7.0000000000000007E-2</v>
      </c>
      <c r="M117" s="7">
        <v>148</v>
      </c>
      <c r="N117" s="7">
        <v>113</v>
      </c>
      <c r="O117" s="7">
        <v>22</v>
      </c>
      <c r="P117" s="7"/>
    </row>
    <row r="118" spans="1:16" ht="11.1" customHeight="1" x14ac:dyDescent="0.2">
      <c r="A118" s="7">
        <v>897</v>
      </c>
      <c r="B118" s="36" t="s">
        <v>37</v>
      </c>
      <c r="C118" s="37"/>
      <c r="D118" s="7">
        <v>25</v>
      </c>
      <c r="E118" s="7">
        <v>2.23</v>
      </c>
      <c r="F118" s="7">
        <v>0.83</v>
      </c>
      <c r="G118" s="7">
        <v>9.07</v>
      </c>
      <c r="H118" s="7">
        <v>57.08</v>
      </c>
      <c r="I118" s="7">
        <v>0.03</v>
      </c>
      <c r="J118" s="7"/>
      <c r="K118" s="7"/>
      <c r="L118" s="7">
        <v>0.23</v>
      </c>
      <c r="M118" s="7">
        <v>4.17</v>
      </c>
      <c r="N118" s="7">
        <v>13.3</v>
      </c>
      <c r="O118" s="7">
        <v>3.3</v>
      </c>
      <c r="P118" s="7"/>
    </row>
    <row r="119" spans="1:16" ht="11.1" customHeight="1" x14ac:dyDescent="0.2">
      <c r="A119" s="38" t="s">
        <v>30</v>
      </c>
      <c r="B119" s="39"/>
      <c r="C119" s="39"/>
      <c r="D119" s="40"/>
      <c r="E119" s="7">
        <f>E116+E117+E118</f>
        <v>12.010000000000002</v>
      </c>
      <c r="F119" s="7">
        <f t="shared" ref="F119:P119" si="16">F116+F117+F118</f>
        <v>11.43</v>
      </c>
      <c r="G119" s="7">
        <f t="shared" si="16"/>
        <v>49.03</v>
      </c>
      <c r="H119" s="7">
        <f t="shared" si="16"/>
        <v>328.97999999999996</v>
      </c>
      <c r="I119" s="7">
        <f t="shared" si="16"/>
        <v>0.19</v>
      </c>
      <c r="J119" s="7">
        <f t="shared" si="16"/>
        <v>3.62</v>
      </c>
      <c r="K119" s="7">
        <f t="shared" si="16"/>
        <v>56</v>
      </c>
      <c r="L119" s="7">
        <f t="shared" si="16"/>
        <v>0.72</v>
      </c>
      <c r="M119" s="7">
        <f t="shared" si="16"/>
        <v>350.17</v>
      </c>
      <c r="N119" s="7">
        <f t="shared" si="16"/>
        <v>293.3</v>
      </c>
      <c r="O119" s="7">
        <f t="shared" si="16"/>
        <v>52.3</v>
      </c>
      <c r="P119" s="7">
        <f t="shared" si="16"/>
        <v>0</v>
      </c>
    </row>
    <row r="120" spans="1:16" s="1" customFormat="1" ht="11.1" customHeight="1" x14ac:dyDescent="0.2">
      <c r="A120" s="38" t="s">
        <v>39</v>
      </c>
      <c r="B120" s="39"/>
      <c r="C120" s="39"/>
      <c r="D120" s="40"/>
      <c r="E120" s="7">
        <f>E119</f>
        <v>12.010000000000002</v>
      </c>
      <c r="F120" s="7">
        <f t="shared" ref="F120:P120" si="17">F119</f>
        <v>11.43</v>
      </c>
      <c r="G120" s="7">
        <f t="shared" si="17"/>
        <v>49.03</v>
      </c>
      <c r="H120" s="7">
        <f t="shared" si="17"/>
        <v>328.97999999999996</v>
      </c>
      <c r="I120" s="7">
        <f t="shared" si="17"/>
        <v>0.19</v>
      </c>
      <c r="J120" s="7">
        <f t="shared" si="17"/>
        <v>3.62</v>
      </c>
      <c r="K120" s="7">
        <f t="shared" si="17"/>
        <v>56</v>
      </c>
      <c r="L120" s="7">
        <f t="shared" si="17"/>
        <v>0.72</v>
      </c>
      <c r="M120" s="7">
        <f t="shared" si="17"/>
        <v>350.17</v>
      </c>
      <c r="N120" s="7">
        <f t="shared" si="17"/>
        <v>293.3</v>
      </c>
      <c r="O120" s="7">
        <f t="shared" si="17"/>
        <v>52.3</v>
      </c>
      <c r="P120" s="7">
        <f t="shared" si="17"/>
        <v>0</v>
      </c>
    </row>
    <row r="121" spans="1:16" ht="1.5" customHeight="1" x14ac:dyDescent="0.2">
      <c r="K121" s="55"/>
      <c r="L121" s="55"/>
      <c r="M121" s="55"/>
      <c r="N121" s="55"/>
      <c r="O121" s="55"/>
      <c r="P121" s="55"/>
    </row>
    <row r="122" spans="1:16" ht="11.1" customHeight="1" x14ac:dyDescent="0.2">
      <c r="A122" s="31" t="s">
        <v>89</v>
      </c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</row>
    <row r="123" spans="1:16" ht="11.1" customHeight="1" x14ac:dyDescent="0.2">
      <c r="A123" s="14" t="s">
        <v>118</v>
      </c>
      <c r="E123" s="4" t="s">
        <v>1</v>
      </c>
      <c r="F123" s="22" t="s">
        <v>60</v>
      </c>
      <c r="G123" s="22"/>
      <c r="H123" s="22"/>
      <c r="I123" s="21" t="s">
        <v>3</v>
      </c>
      <c r="J123" s="21"/>
      <c r="K123" s="33" t="s">
        <v>4</v>
      </c>
      <c r="L123" s="33"/>
      <c r="M123" s="33"/>
      <c r="N123" s="33"/>
      <c r="O123" s="33"/>
      <c r="P123" s="33"/>
    </row>
    <row r="124" spans="1:16" ht="11.1" customHeight="1" x14ac:dyDescent="0.2">
      <c r="D124" s="51" t="s">
        <v>5</v>
      </c>
      <c r="E124" s="51"/>
      <c r="F124" s="1">
        <v>2</v>
      </c>
      <c r="I124" s="51" t="s">
        <v>7</v>
      </c>
      <c r="J124" s="51"/>
      <c r="K124" s="52" t="s">
        <v>127</v>
      </c>
      <c r="L124" s="52"/>
      <c r="M124" s="52"/>
      <c r="N124" s="52"/>
      <c r="O124" s="52"/>
      <c r="P124" s="52"/>
    </row>
    <row r="125" spans="1:16" ht="21.95" customHeight="1" x14ac:dyDescent="0.2">
      <c r="A125" s="23" t="s">
        <v>8</v>
      </c>
      <c r="B125" s="49" t="s">
        <v>9</v>
      </c>
      <c r="C125" s="50"/>
      <c r="D125" s="23" t="s">
        <v>10</v>
      </c>
      <c r="E125" s="41" t="s">
        <v>11</v>
      </c>
      <c r="F125" s="42"/>
      <c r="G125" s="43"/>
      <c r="H125" s="23" t="s">
        <v>12</v>
      </c>
      <c r="I125" s="41" t="s">
        <v>13</v>
      </c>
      <c r="J125" s="42"/>
      <c r="K125" s="42"/>
      <c r="L125" s="43"/>
      <c r="M125" s="41" t="s">
        <v>14</v>
      </c>
      <c r="N125" s="42"/>
      <c r="O125" s="42"/>
      <c r="P125" s="43"/>
    </row>
    <row r="126" spans="1:16" ht="21.95" customHeight="1" x14ac:dyDescent="0.2">
      <c r="A126" s="24"/>
      <c r="B126" s="25"/>
      <c r="C126" s="26"/>
      <c r="D126" s="24"/>
      <c r="E126" s="5" t="s">
        <v>15</v>
      </c>
      <c r="F126" s="5" t="s">
        <v>16</v>
      </c>
      <c r="G126" s="5" t="s">
        <v>17</v>
      </c>
      <c r="H126" s="24"/>
      <c r="I126" s="5" t="s">
        <v>18</v>
      </c>
      <c r="J126" s="5" t="s">
        <v>19</v>
      </c>
      <c r="K126" s="5" t="s">
        <v>20</v>
      </c>
      <c r="L126" s="5" t="s">
        <v>21</v>
      </c>
      <c r="M126" s="5" t="s">
        <v>22</v>
      </c>
      <c r="N126" s="5" t="s">
        <v>23</v>
      </c>
      <c r="O126" s="5" t="s">
        <v>24</v>
      </c>
      <c r="P126" s="5" t="s">
        <v>25</v>
      </c>
    </row>
    <row r="127" spans="1:16" ht="11.1" customHeight="1" x14ac:dyDescent="0.2">
      <c r="A127" s="6">
        <v>1</v>
      </c>
      <c r="B127" s="44">
        <v>2</v>
      </c>
      <c r="C127" s="45"/>
      <c r="D127" s="6">
        <v>3</v>
      </c>
      <c r="E127" s="6">
        <v>4</v>
      </c>
      <c r="F127" s="6">
        <v>5</v>
      </c>
      <c r="G127" s="6">
        <v>6</v>
      </c>
      <c r="H127" s="6">
        <v>7</v>
      </c>
      <c r="I127" s="6">
        <v>8</v>
      </c>
      <c r="J127" s="6">
        <v>9</v>
      </c>
      <c r="K127" s="6">
        <v>10</v>
      </c>
      <c r="L127" s="6">
        <v>11</v>
      </c>
      <c r="M127" s="6">
        <v>12</v>
      </c>
      <c r="N127" s="6">
        <v>13</v>
      </c>
      <c r="O127" s="6">
        <v>14</v>
      </c>
      <c r="P127" s="6">
        <v>15</v>
      </c>
    </row>
    <row r="128" spans="1:16" ht="11.1" customHeight="1" x14ac:dyDescent="0.2">
      <c r="A128" s="46" t="s">
        <v>26</v>
      </c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8"/>
    </row>
    <row r="129" spans="1:16" ht="11.1" customHeight="1" x14ac:dyDescent="0.2">
      <c r="A129" s="7">
        <v>677.23</v>
      </c>
      <c r="B129" s="28" t="s">
        <v>114</v>
      </c>
      <c r="C129" s="18"/>
      <c r="D129" s="7">
        <v>80</v>
      </c>
      <c r="E129" s="7">
        <v>2.8</v>
      </c>
      <c r="F129" s="7">
        <v>5</v>
      </c>
      <c r="G129" s="7">
        <v>10.9</v>
      </c>
      <c r="H129" s="7">
        <v>84.7</v>
      </c>
      <c r="I129" s="7">
        <v>0.15</v>
      </c>
      <c r="J129" s="7">
        <v>51.85</v>
      </c>
      <c r="K129" s="7">
        <v>74</v>
      </c>
      <c r="L129" s="7">
        <v>1.19</v>
      </c>
      <c r="M129" s="7">
        <v>103</v>
      </c>
      <c r="N129" s="7">
        <v>114</v>
      </c>
      <c r="O129" s="7">
        <v>50</v>
      </c>
      <c r="P129" s="7">
        <v>13</v>
      </c>
    </row>
    <row r="130" spans="1:16" ht="11.1" customHeight="1" x14ac:dyDescent="0.2">
      <c r="A130" s="7">
        <v>686</v>
      </c>
      <c r="B130" s="36" t="s">
        <v>43</v>
      </c>
      <c r="C130" s="37"/>
      <c r="D130" s="7">
        <v>200</v>
      </c>
      <c r="E130" s="7">
        <v>0.06</v>
      </c>
      <c r="F130" s="7"/>
      <c r="G130" s="7">
        <v>15.16</v>
      </c>
      <c r="H130" s="7">
        <v>59.9</v>
      </c>
      <c r="I130" s="7"/>
      <c r="J130" s="7">
        <v>2.56</v>
      </c>
      <c r="K130" s="7"/>
      <c r="L130" s="7">
        <v>0.01</v>
      </c>
      <c r="M130" s="7">
        <v>3</v>
      </c>
      <c r="N130" s="7">
        <v>1</v>
      </c>
      <c r="O130" s="7">
        <v>1</v>
      </c>
      <c r="P130" s="7"/>
    </row>
    <row r="131" spans="1:16" ht="11.1" customHeight="1" x14ac:dyDescent="0.2">
      <c r="A131" s="38" t="s">
        <v>30</v>
      </c>
      <c r="B131" s="39"/>
      <c r="C131" s="39"/>
      <c r="D131" s="40"/>
      <c r="E131" s="7">
        <f t="shared" ref="E131:P131" si="18">SUM(E141:E142)</f>
        <v>6.83</v>
      </c>
      <c r="F131" s="7">
        <f t="shared" si="18"/>
        <v>6</v>
      </c>
      <c r="G131" s="7">
        <f t="shared" si="18"/>
        <v>39.17</v>
      </c>
      <c r="H131" s="7">
        <f t="shared" si="18"/>
        <v>281.8</v>
      </c>
      <c r="I131" s="7">
        <f t="shared" si="18"/>
        <v>0.17</v>
      </c>
      <c r="J131" s="7">
        <f t="shared" si="18"/>
        <v>60.49</v>
      </c>
      <c r="K131" s="7">
        <f t="shared" si="18"/>
        <v>86</v>
      </c>
      <c r="L131" s="7">
        <f t="shared" si="18"/>
        <v>1.38</v>
      </c>
      <c r="M131" s="7">
        <f t="shared" si="18"/>
        <v>120</v>
      </c>
      <c r="N131" s="7">
        <f t="shared" si="18"/>
        <v>133</v>
      </c>
      <c r="O131" s="7">
        <f t="shared" si="18"/>
        <v>59</v>
      </c>
      <c r="P131" s="7">
        <f t="shared" si="18"/>
        <v>15</v>
      </c>
    </row>
    <row r="132" spans="1:16" s="1" customFormat="1" ht="11.1" customHeight="1" x14ac:dyDescent="0.2">
      <c r="A132" s="38" t="s">
        <v>39</v>
      </c>
      <c r="B132" s="39"/>
      <c r="C132" s="39"/>
      <c r="D132" s="40"/>
      <c r="E132" s="7">
        <f>E131</f>
        <v>6.83</v>
      </c>
      <c r="F132" s="7">
        <f t="shared" ref="F132:P132" si="19">F131</f>
        <v>6</v>
      </c>
      <c r="G132" s="7">
        <f t="shared" si="19"/>
        <v>39.17</v>
      </c>
      <c r="H132" s="7">
        <f t="shared" si="19"/>
        <v>281.8</v>
      </c>
      <c r="I132" s="7">
        <f t="shared" si="19"/>
        <v>0.17</v>
      </c>
      <c r="J132" s="7">
        <f t="shared" si="19"/>
        <v>60.49</v>
      </c>
      <c r="K132" s="7">
        <f t="shared" si="19"/>
        <v>86</v>
      </c>
      <c r="L132" s="7">
        <f t="shared" si="19"/>
        <v>1.38</v>
      </c>
      <c r="M132" s="7">
        <f t="shared" si="19"/>
        <v>120</v>
      </c>
      <c r="N132" s="7">
        <f t="shared" si="19"/>
        <v>133</v>
      </c>
      <c r="O132" s="7">
        <f t="shared" si="19"/>
        <v>59</v>
      </c>
      <c r="P132" s="7">
        <f t="shared" si="19"/>
        <v>15</v>
      </c>
    </row>
    <row r="133" spans="1:16" ht="0.75" customHeight="1" x14ac:dyDescent="0.2">
      <c r="K133" s="55"/>
      <c r="L133" s="55"/>
      <c r="M133" s="55"/>
      <c r="N133" s="55"/>
      <c r="O133" s="55"/>
      <c r="P133" s="55"/>
    </row>
    <row r="134" spans="1:16" ht="11.1" customHeight="1" x14ac:dyDescent="0.2">
      <c r="A134" s="31" t="s">
        <v>95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</row>
    <row r="135" spans="1:16" ht="11.1" customHeight="1" x14ac:dyDescent="0.2">
      <c r="A135" s="14" t="s">
        <v>118</v>
      </c>
      <c r="E135" s="4" t="s">
        <v>1</v>
      </c>
      <c r="F135" s="22" t="s">
        <v>67</v>
      </c>
      <c r="G135" s="22"/>
      <c r="H135" s="22"/>
      <c r="I135" s="21" t="s">
        <v>3</v>
      </c>
      <c r="J135" s="21"/>
      <c r="K135" s="33" t="s">
        <v>4</v>
      </c>
      <c r="L135" s="33"/>
      <c r="M135" s="33"/>
      <c r="N135" s="33"/>
      <c r="O135" s="33"/>
      <c r="P135" s="33"/>
    </row>
    <row r="136" spans="1:16" ht="10.5" customHeight="1" x14ac:dyDescent="0.2">
      <c r="D136" s="51" t="s">
        <v>5</v>
      </c>
      <c r="E136" s="51"/>
      <c r="F136" s="1">
        <v>2</v>
      </c>
      <c r="I136" s="51" t="s">
        <v>7</v>
      </c>
      <c r="J136" s="51"/>
      <c r="K136" s="52" t="s">
        <v>127</v>
      </c>
      <c r="L136" s="52"/>
      <c r="M136" s="52"/>
      <c r="N136" s="52"/>
      <c r="O136" s="52"/>
      <c r="P136" s="52"/>
    </row>
    <row r="137" spans="1:16" ht="21.95" customHeight="1" x14ac:dyDescent="0.2">
      <c r="A137" s="23" t="s">
        <v>8</v>
      </c>
      <c r="B137" s="49" t="s">
        <v>9</v>
      </c>
      <c r="C137" s="50"/>
      <c r="D137" s="23" t="s">
        <v>10</v>
      </c>
      <c r="E137" s="41" t="s">
        <v>11</v>
      </c>
      <c r="F137" s="42"/>
      <c r="G137" s="43"/>
      <c r="H137" s="23" t="s">
        <v>12</v>
      </c>
      <c r="I137" s="41" t="s">
        <v>13</v>
      </c>
      <c r="J137" s="42"/>
      <c r="K137" s="42"/>
      <c r="L137" s="43"/>
      <c r="M137" s="41" t="s">
        <v>14</v>
      </c>
      <c r="N137" s="42"/>
      <c r="O137" s="42"/>
      <c r="P137" s="43"/>
    </row>
    <row r="138" spans="1:16" ht="18" customHeight="1" x14ac:dyDescent="0.2">
      <c r="A138" s="24"/>
      <c r="B138" s="25"/>
      <c r="C138" s="26"/>
      <c r="D138" s="24"/>
      <c r="E138" s="5" t="s">
        <v>15</v>
      </c>
      <c r="F138" s="5" t="s">
        <v>16</v>
      </c>
      <c r="G138" s="5" t="s">
        <v>17</v>
      </c>
      <c r="H138" s="24"/>
      <c r="I138" s="5" t="s">
        <v>18</v>
      </c>
      <c r="J138" s="5" t="s">
        <v>19</v>
      </c>
      <c r="K138" s="5" t="s">
        <v>20</v>
      </c>
      <c r="L138" s="5" t="s">
        <v>21</v>
      </c>
      <c r="M138" s="5" t="s">
        <v>22</v>
      </c>
      <c r="N138" s="5" t="s">
        <v>23</v>
      </c>
      <c r="O138" s="5" t="s">
        <v>24</v>
      </c>
      <c r="P138" s="5" t="s">
        <v>25</v>
      </c>
    </row>
    <row r="139" spans="1:16" ht="11.1" customHeight="1" x14ac:dyDescent="0.2">
      <c r="A139" s="6">
        <v>1</v>
      </c>
      <c r="B139" s="44">
        <v>2</v>
      </c>
      <c r="C139" s="45"/>
      <c r="D139" s="6">
        <v>3</v>
      </c>
      <c r="E139" s="6">
        <v>4</v>
      </c>
      <c r="F139" s="6">
        <v>5</v>
      </c>
      <c r="G139" s="6">
        <v>6</v>
      </c>
      <c r="H139" s="6">
        <v>7</v>
      </c>
      <c r="I139" s="6">
        <v>8</v>
      </c>
      <c r="J139" s="6">
        <v>9</v>
      </c>
      <c r="K139" s="6">
        <v>10</v>
      </c>
      <c r="L139" s="6">
        <v>11</v>
      </c>
      <c r="M139" s="6">
        <v>12</v>
      </c>
      <c r="N139" s="6">
        <v>13</v>
      </c>
      <c r="O139" s="6">
        <v>14</v>
      </c>
      <c r="P139" s="6">
        <v>15</v>
      </c>
    </row>
    <row r="140" spans="1:16" ht="11.1" customHeight="1" x14ac:dyDescent="0.2">
      <c r="A140" s="46" t="s">
        <v>26</v>
      </c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8"/>
    </row>
    <row r="141" spans="1:16" ht="11.1" customHeight="1" x14ac:dyDescent="0.2">
      <c r="A141" s="8">
        <v>1188</v>
      </c>
      <c r="B141" s="36" t="s">
        <v>28</v>
      </c>
      <c r="C141" s="37"/>
      <c r="D141" s="7">
        <v>200</v>
      </c>
      <c r="E141" s="7"/>
      <c r="F141" s="7"/>
      <c r="G141" s="7">
        <v>15.97</v>
      </c>
      <c r="H141" s="7">
        <v>63.8</v>
      </c>
      <c r="I141" s="7"/>
      <c r="J141" s="7"/>
      <c r="K141" s="7"/>
      <c r="L141" s="7"/>
      <c r="M141" s="7"/>
      <c r="N141" s="7"/>
      <c r="O141" s="7"/>
      <c r="P141" s="7"/>
    </row>
    <row r="142" spans="1:16" ht="11.1" customHeight="1" x14ac:dyDescent="0.2">
      <c r="A142" s="7">
        <v>677.08</v>
      </c>
      <c r="B142" s="53" t="s">
        <v>115</v>
      </c>
      <c r="C142" s="54"/>
      <c r="D142" s="7">
        <v>70</v>
      </c>
      <c r="E142" s="7">
        <v>6.83</v>
      </c>
      <c r="F142" s="7">
        <v>6</v>
      </c>
      <c r="G142" s="7">
        <v>23.2</v>
      </c>
      <c r="H142" s="7">
        <v>218</v>
      </c>
      <c r="I142" s="7">
        <v>0.17</v>
      </c>
      <c r="J142" s="7">
        <v>60.49</v>
      </c>
      <c r="K142" s="7">
        <v>86</v>
      </c>
      <c r="L142" s="7">
        <v>1.38</v>
      </c>
      <c r="M142" s="7">
        <v>120</v>
      </c>
      <c r="N142" s="7">
        <v>133</v>
      </c>
      <c r="O142" s="7">
        <v>59</v>
      </c>
      <c r="P142" s="7">
        <v>15</v>
      </c>
    </row>
    <row r="143" spans="1:16" ht="11.1" customHeight="1" x14ac:dyDescent="0.2">
      <c r="A143" s="38" t="s">
        <v>30</v>
      </c>
      <c r="B143" s="39"/>
      <c r="C143" s="39"/>
      <c r="D143" s="40"/>
      <c r="E143" s="7">
        <f t="shared" ref="E143:P143" si="20">SUM(E129:E130)</f>
        <v>2.86</v>
      </c>
      <c r="F143" s="7">
        <f t="shared" si="20"/>
        <v>5</v>
      </c>
      <c r="G143" s="7">
        <f t="shared" si="20"/>
        <v>26.060000000000002</v>
      </c>
      <c r="H143" s="7">
        <f t="shared" si="20"/>
        <v>144.6</v>
      </c>
      <c r="I143" s="7">
        <f t="shared" si="20"/>
        <v>0.15</v>
      </c>
      <c r="J143" s="7">
        <f t="shared" si="20"/>
        <v>54.410000000000004</v>
      </c>
      <c r="K143" s="7">
        <f t="shared" si="20"/>
        <v>74</v>
      </c>
      <c r="L143" s="7">
        <f t="shared" si="20"/>
        <v>1.2</v>
      </c>
      <c r="M143" s="7">
        <f t="shared" si="20"/>
        <v>106</v>
      </c>
      <c r="N143" s="7">
        <f t="shared" si="20"/>
        <v>115</v>
      </c>
      <c r="O143" s="7">
        <f t="shared" si="20"/>
        <v>51</v>
      </c>
      <c r="P143" s="7">
        <f t="shared" si="20"/>
        <v>13</v>
      </c>
    </row>
    <row r="144" spans="1:16" s="1" customFormat="1" ht="11.25" x14ac:dyDescent="0.2">
      <c r="A144" s="38" t="s">
        <v>39</v>
      </c>
      <c r="B144" s="39"/>
      <c r="C144" s="39"/>
      <c r="D144" s="40"/>
      <c r="E144" s="7">
        <f>E143</f>
        <v>2.86</v>
      </c>
      <c r="F144" s="7">
        <f t="shared" ref="F144:P144" si="21">F143</f>
        <v>5</v>
      </c>
      <c r="G144" s="7">
        <f t="shared" si="21"/>
        <v>26.060000000000002</v>
      </c>
      <c r="H144" s="7">
        <f t="shared" si="21"/>
        <v>144.6</v>
      </c>
      <c r="I144" s="7">
        <f t="shared" si="21"/>
        <v>0.15</v>
      </c>
      <c r="J144" s="7">
        <f t="shared" si="21"/>
        <v>54.410000000000004</v>
      </c>
      <c r="K144" s="7">
        <f t="shared" si="21"/>
        <v>74</v>
      </c>
      <c r="L144" s="7">
        <f t="shared" si="21"/>
        <v>1.2</v>
      </c>
      <c r="M144" s="7">
        <f t="shared" si="21"/>
        <v>106</v>
      </c>
      <c r="N144" s="7">
        <f t="shared" si="21"/>
        <v>115</v>
      </c>
      <c r="O144" s="7">
        <f t="shared" si="21"/>
        <v>51</v>
      </c>
      <c r="P144" s="7">
        <f t="shared" si="21"/>
        <v>13</v>
      </c>
    </row>
    <row r="145" spans="1:16" ht="2.25" customHeight="1" x14ac:dyDescent="0.2">
      <c r="K145" s="55"/>
      <c r="L145" s="55"/>
      <c r="M145" s="55"/>
      <c r="N145" s="55"/>
      <c r="O145" s="55"/>
      <c r="P145" s="55"/>
    </row>
    <row r="146" spans="1:16" ht="11.1" customHeight="1" x14ac:dyDescent="0.2">
      <c r="A146" s="31" t="s">
        <v>100</v>
      </c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</row>
    <row r="147" spans="1:16" ht="11.1" customHeight="1" x14ac:dyDescent="0.2">
      <c r="A147" s="14" t="s">
        <v>118</v>
      </c>
      <c r="E147" s="4" t="s">
        <v>1</v>
      </c>
      <c r="F147" s="22" t="s">
        <v>74</v>
      </c>
      <c r="G147" s="22"/>
      <c r="H147" s="22"/>
      <c r="I147" s="21" t="s">
        <v>3</v>
      </c>
      <c r="J147" s="21"/>
      <c r="K147" s="33" t="s">
        <v>4</v>
      </c>
      <c r="L147" s="33"/>
      <c r="M147" s="33"/>
      <c r="N147" s="33"/>
      <c r="O147" s="33"/>
      <c r="P147" s="33"/>
    </row>
    <row r="148" spans="1:16" ht="11.1" customHeight="1" x14ac:dyDescent="0.2">
      <c r="D148" s="51" t="s">
        <v>5</v>
      </c>
      <c r="E148" s="51"/>
      <c r="F148" s="1">
        <v>2</v>
      </c>
      <c r="I148" s="51" t="s">
        <v>7</v>
      </c>
      <c r="J148" s="51"/>
      <c r="K148" s="52" t="s">
        <v>127</v>
      </c>
      <c r="L148" s="52"/>
      <c r="M148" s="52"/>
      <c r="N148" s="52"/>
      <c r="O148" s="52"/>
      <c r="P148" s="52"/>
    </row>
    <row r="149" spans="1:16" ht="21.95" customHeight="1" x14ac:dyDescent="0.2">
      <c r="A149" s="23" t="s">
        <v>8</v>
      </c>
      <c r="B149" s="49" t="s">
        <v>9</v>
      </c>
      <c r="C149" s="50"/>
      <c r="D149" s="23" t="s">
        <v>10</v>
      </c>
      <c r="E149" s="41" t="s">
        <v>11</v>
      </c>
      <c r="F149" s="42"/>
      <c r="G149" s="43"/>
      <c r="H149" s="23" t="s">
        <v>12</v>
      </c>
      <c r="I149" s="41" t="s">
        <v>13</v>
      </c>
      <c r="J149" s="42"/>
      <c r="K149" s="42"/>
      <c r="L149" s="43"/>
      <c r="M149" s="41" t="s">
        <v>14</v>
      </c>
      <c r="N149" s="42"/>
      <c r="O149" s="42"/>
      <c r="P149" s="43"/>
    </row>
    <row r="150" spans="1:16" ht="21.95" customHeight="1" x14ac:dyDescent="0.2">
      <c r="A150" s="24"/>
      <c r="B150" s="25"/>
      <c r="C150" s="26"/>
      <c r="D150" s="24"/>
      <c r="E150" s="5" t="s">
        <v>15</v>
      </c>
      <c r="F150" s="5" t="s">
        <v>16</v>
      </c>
      <c r="G150" s="5" t="s">
        <v>17</v>
      </c>
      <c r="H150" s="24"/>
      <c r="I150" s="5" t="s">
        <v>18</v>
      </c>
      <c r="J150" s="5" t="s">
        <v>19</v>
      </c>
      <c r="K150" s="5" t="s">
        <v>20</v>
      </c>
      <c r="L150" s="5" t="s">
        <v>21</v>
      </c>
      <c r="M150" s="5" t="s">
        <v>22</v>
      </c>
      <c r="N150" s="5" t="s">
        <v>23</v>
      </c>
      <c r="O150" s="5" t="s">
        <v>24</v>
      </c>
      <c r="P150" s="5" t="s">
        <v>25</v>
      </c>
    </row>
    <row r="151" spans="1:16" ht="11.1" customHeight="1" x14ac:dyDescent="0.2">
      <c r="A151" s="6">
        <v>1</v>
      </c>
      <c r="B151" s="44">
        <v>2</v>
      </c>
      <c r="C151" s="45"/>
      <c r="D151" s="6">
        <v>3</v>
      </c>
      <c r="E151" s="6">
        <v>4</v>
      </c>
      <c r="F151" s="6">
        <v>5</v>
      </c>
      <c r="G151" s="6">
        <v>6</v>
      </c>
      <c r="H151" s="6">
        <v>7</v>
      </c>
      <c r="I151" s="6">
        <v>8</v>
      </c>
      <c r="J151" s="6">
        <v>9</v>
      </c>
      <c r="K151" s="6">
        <v>10</v>
      </c>
      <c r="L151" s="6">
        <v>11</v>
      </c>
      <c r="M151" s="6">
        <v>12</v>
      </c>
      <c r="N151" s="6">
        <v>13</v>
      </c>
      <c r="O151" s="6">
        <v>14</v>
      </c>
      <c r="P151" s="6">
        <v>15</v>
      </c>
    </row>
    <row r="152" spans="1:16" ht="11.1" customHeight="1" x14ac:dyDescent="0.2">
      <c r="A152" s="46" t="s">
        <v>26</v>
      </c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8"/>
    </row>
    <row r="153" spans="1:16" ht="11.25" x14ac:dyDescent="0.2">
      <c r="A153" s="7">
        <v>836</v>
      </c>
      <c r="B153" s="36" t="s">
        <v>141</v>
      </c>
      <c r="C153" s="37"/>
      <c r="D153" s="7">
        <v>200</v>
      </c>
      <c r="E153" s="7">
        <v>6.58</v>
      </c>
      <c r="F153" s="7">
        <v>8</v>
      </c>
      <c r="G153" s="7">
        <v>29.4</v>
      </c>
      <c r="H153" s="7">
        <v>194.5</v>
      </c>
      <c r="I153" s="7">
        <v>0.01</v>
      </c>
      <c r="J153" s="7">
        <v>3</v>
      </c>
      <c r="K153" s="7"/>
      <c r="L153" s="7">
        <v>0.03</v>
      </c>
      <c r="M153" s="7">
        <v>8</v>
      </c>
      <c r="N153" s="7">
        <v>13</v>
      </c>
      <c r="O153" s="7">
        <v>4</v>
      </c>
      <c r="P153" s="7"/>
    </row>
    <row r="154" spans="1:16" ht="11.1" customHeight="1" x14ac:dyDescent="0.2">
      <c r="A154" s="8">
        <v>1188</v>
      </c>
      <c r="B154" s="36" t="s">
        <v>28</v>
      </c>
      <c r="C154" s="37"/>
      <c r="D154" s="7">
        <v>200</v>
      </c>
      <c r="E154" s="7"/>
      <c r="F154" s="7"/>
      <c r="G154" s="7">
        <v>15.97</v>
      </c>
      <c r="H154" s="7">
        <v>63.8</v>
      </c>
      <c r="I154" s="7"/>
      <c r="J154" s="7"/>
      <c r="K154" s="7"/>
      <c r="L154" s="7"/>
      <c r="M154" s="7"/>
      <c r="N154" s="7"/>
      <c r="O154" s="7"/>
      <c r="P154" s="7"/>
    </row>
    <row r="155" spans="1:16" ht="11.1" customHeight="1" x14ac:dyDescent="0.2">
      <c r="A155" s="7">
        <v>897</v>
      </c>
      <c r="B155" s="36" t="s">
        <v>37</v>
      </c>
      <c r="C155" s="37"/>
      <c r="D155" s="7">
        <v>25</v>
      </c>
      <c r="E155" s="7">
        <v>2.23</v>
      </c>
      <c r="F155" s="7">
        <v>0.83</v>
      </c>
      <c r="G155" s="7">
        <v>9.07</v>
      </c>
      <c r="H155" s="7">
        <v>57.08</v>
      </c>
      <c r="I155" s="7">
        <v>0.03</v>
      </c>
      <c r="J155" s="7"/>
      <c r="K155" s="7"/>
      <c r="L155" s="7">
        <v>0.23</v>
      </c>
      <c r="M155" s="7">
        <v>4.17</v>
      </c>
      <c r="N155" s="7">
        <v>13.3</v>
      </c>
      <c r="O155" s="7">
        <v>3.3</v>
      </c>
      <c r="P155" s="7"/>
    </row>
    <row r="156" spans="1:16" ht="11.1" customHeight="1" x14ac:dyDescent="0.2">
      <c r="A156" s="38" t="s">
        <v>30</v>
      </c>
      <c r="B156" s="39"/>
      <c r="C156" s="39"/>
      <c r="D156" s="40"/>
      <c r="E156" s="7">
        <f>E153+E154+E155</f>
        <v>8.81</v>
      </c>
      <c r="F156" s="7">
        <f t="shared" ref="F156:P156" si="22">F153+F154+F155</f>
        <v>8.83</v>
      </c>
      <c r="G156" s="7">
        <f t="shared" si="22"/>
        <v>54.44</v>
      </c>
      <c r="H156" s="7">
        <f t="shared" si="22"/>
        <v>315.38</v>
      </c>
      <c r="I156" s="7">
        <f t="shared" si="22"/>
        <v>0.04</v>
      </c>
      <c r="J156" s="7">
        <f t="shared" si="22"/>
        <v>3</v>
      </c>
      <c r="K156" s="7">
        <f t="shared" si="22"/>
        <v>0</v>
      </c>
      <c r="L156" s="7">
        <f t="shared" si="22"/>
        <v>0.26</v>
      </c>
      <c r="M156" s="7">
        <f t="shared" si="22"/>
        <v>12.17</v>
      </c>
      <c r="N156" s="7">
        <f t="shared" si="22"/>
        <v>26.3</v>
      </c>
      <c r="O156" s="7">
        <f t="shared" si="22"/>
        <v>7.3</v>
      </c>
      <c r="P156" s="7">
        <f t="shared" si="22"/>
        <v>0</v>
      </c>
    </row>
    <row r="157" spans="1:16" s="1" customFormat="1" ht="11.1" customHeight="1" x14ac:dyDescent="0.2">
      <c r="A157" s="38" t="s">
        <v>39</v>
      </c>
      <c r="B157" s="39"/>
      <c r="C157" s="39"/>
      <c r="D157" s="40"/>
      <c r="E157" s="7">
        <f>E156</f>
        <v>8.81</v>
      </c>
      <c r="F157" s="7">
        <f t="shared" ref="F157:P157" si="23">F156</f>
        <v>8.83</v>
      </c>
      <c r="G157" s="7">
        <f t="shared" si="23"/>
        <v>54.44</v>
      </c>
      <c r="H157" s="7">
        <f t="shared" si="23"/>
        <v>315.38</v>
      </c>
      <c r="I157" s="7">
        <f t="shared" si="23"/>
        <v>0.04</v>
      </c>
      <c r="J157" s="7">
        <f t="shared" si="23"/>
        <v>3</v>
      </c>
      <c r="K157" s="7">
        <f t="shared" si="23"/>
        <v>0</v>
      </c>
      <c r="L157" s="7">
        <f t="shared" si="23"/>
        <v>0.26</v>
      </c>
      <c r="M157" s="7">
        <f t="shared" si="23"/>
        <v>12.17</v>
      </c>
      <c r="N157" s="7">
        <f t="shared" si="23"/>
        <v>26.3</v>
      </c>
      <c r="O157" s="7">
        <f t="shared" si="23"/>
        <v>7.3</v>
      </c>
      <c r="P157" s="7">
        <f t="shared" si="23"/>
        <v>0</v>
      </c>
    </row>
    <row r="158" spans="1:16" ht="11.1" customHeight="1" x14ac:dyDescent="0.2">
      <c r="A158" s="38" t="s">
        <v>103</v>
      </c>
      <c r="B158" s="39"/>
      <c r="C158" s="39"/>
      <c r="D158" s="40"/>
      <c r="E158" s="7">
        <f>E157+E144+E132+E120+E107+E95+E82+E70+E58+E46+E33+E20</f>
        <v>99.531999999999996</v>
      </c>
      <c r="F158" s="7">
        <f t="shared" ref="F158:P158" si="24">F157+F144+F132+F120+F107+F95+F82+F70+F58+F46+F33+F20</f>
        <v>98.297999999999988</v>
      </c>
      <c r="G158" s="7">
        <f t="shared" si="24"/>
        <v>489.35</v>
      </c>
      <c r="H158" s="7">
        <f t="shared" si="24"/>
        <v>3209.8</v>
      </c>
      <c r="I158" s="7">
        <f t="shared" si="24"/>
        <v>1.6800000000000002</v>
      </c>
      <c r="J158" s="7">
        <f t="shared" si="24"/>
        <v>324.24</v>
      </c>
      <c r="K158" s="7">
        <f t="shared" si="24"/>
        <v>643</v>
      </c>
      <c r="L158" s="7">
        <f t="shared" si="24"/>
        <v>23.039999999999996</v>
      </c>
      <c r="M158" s="7">
        <f t="shared" si="24"/>
        <v>1932.8500000000001</v>
      </c>
      <c r="N158" s="7">
        <f t="shared" si="24"/>
        <v>1980.5</v>
      </c>
      <c r="O158" s="7">
        <f t="shared" si="24"/>
        <v>578.5</v>
      </c>
      <c r="P158" s="7">
        <f t="shared" si="24"/>
        <v>77</v>
      </c>
    </row>
    <row r="159" spans="1:16" ht="11.1" customHeight="1" x14ac:dyDescent="0.2">
      <c r="A159" s="38" t="s">
        <v>104</v>
      </c>
      <c r="B159" s="39"/>
      <c r="C159" s="39"/>
      <c r="D159" s="40"/>
      <c r="E159" s="7">
        <f>E158/12</f>
        <v>8.2943333333333324</v>
      </c>
      <c r="F159" s="7">
        <f t="shared" ref="F159:P159" si="25">F158/12</f>
        <v>8.1914999999999996</v>
      </c>
      <c r="G159" s="7">
        <f t="shared" si="25"/>
        <v>40.779166666666669</v>
      </c>
      <c r="H159" s="13">
        <f t="shared" si="25"/>
        <v>267.48333333333335</v>
      </c>
      <c r="I159" s="7">
        <f t="shared" si="25"/>
        <v>0.14000000000000001</v>
      </c>
      <c r="J159" s="7">
        <f t="shared" si="25"/>
        <v>27.02</v>
      </c>
      <c r="K159" s="7">
        <f t="shared" si="25"/>
        <v>53.583333333333336</v>
      </c>
      <c r="L159" s="7">
        <f t="shared" si="25"/>
        <v>1.9199999999999997</v>
      </c>
      <c r="M159" s="7">
        <f t="shared" si="25"/>
        <v>161.07083333333335</v>
      </c>
      <c r="N159" s="7">
        <f t="shared" si="25"/>
        <v>165.04166666666666</v>
      </c>
      <c r="O159" s="7">
        <f t="shared" si="25"/>
        <v>48.208333333333336</v>
      </c>
      <c r="P159" s="7">
        <f t="shared" si="25"/>
        <v>6.416666666666667</v>
      </c>
    </row>
    <row r="162" spans="1:16" ht="11.1" customHeight="1" x14ac:dyDescent="0.2">
      <c r="K162" s="30"/>
      <c r="L162" s="30"/>
      <c r="M162" s="30"/>
      <c r="N162" s="30"/>
      <c r="O162" s="30"/>
      <c r="P162" s="30"/>
    </row>
    <row r="163" spans="1:16" ht="147.75" customHeight="1" x14ac:dyDescent="0.2">
      <c r="A163" s="34" t="s">
        <v>126</v>
      </c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</row>
  </sheetData>
  <mergeCells count="272">
    <mergeCell ref="A7:P7"/>
    <mergeCell ref="A8:P8"/>
    <mergeCell ref="A9:P9"/>
    <mergeCell ref="A1:C1"/>
    <mergeCell ref="A2:C2"/>
    <mergeCell ref="A3:C3"/>
    <mergeCell ref="L3:P3"/>
    <mergeCell ref="A4:C4"/>
    <mergeCell ref="L4:P4"/>
    <mergeCell ref="A5:C5"/>
    <mergeCell ref="L5:P5"/>
    <mergeCell ref="A6:C6"/>
    <mergeCell ref="L6:P6"/>
    <mergeCell ref="K162:P162"/>
    <mergeCell ref="A163:P163"/>
    <mergeCell ref="A156:D156"/>
    <mergeCell ref="A157:D157"/>
    <mergeCell ref="A158:D158"/>
    <mergeCell ref="A159:D159"/>
    <mergeCell ref="M149:P149"/>
    <mergeCell ref="B151:C151"/>
    <mergeCell ref="A152:P152"/>
    <mergeCell ref="B154:C154"/>
    <mergeCell ref="A149:A150"/>
    <mergeCell ref="B149:C150"/>
    <mergeCell ref="D149:D150"/>
    <mergeCell ref="E149:G149"/>
    <mergeCell ref="H149:H150"/>
    <mergeCell ref="I149:L149"/>
    <mergeCell ref="B153:C153"/>
    <mergeCell ref="B155:C155"/>
    <mergeCell ref="F147:H147"/>
    <mergeCell ref="I147:J147"/>
    <mergeCell ref="K147:P147"/>
    <mergeCell ref="D148:E148"/>
    <mergeCell ref="I148:J148"/>
    <mergeCell ref="K148:P148"/>
    <mergeCell ref="B142:C142"/>
    <mergeCell ref="A143:D143"/>
    <mergeCell ref="A144:D144"/>
    <mergeCell ref="K145:P145"/>
    <mergeCell ref="A146:P146"/>
    <mergeCell ref="M137:P137"/>
    <mergeCell ref="B139:C139"/>
    <mergeCell ref="A140:P140"/>
    <mergeCell ref="B141:C141"/>
    <mergeCell ref="A137:A138"/>
    <mergeCell ref="B137:C138"/>
    <mergeCell ref="D137:D138"/>
    <mergeCell ref="E137:G137"/>
    <mergeCell ref="H137:H138"/>
    <mergeCell ref="I137:L137"/>
    <mergeCell ref="A134:P134"/>
    <mergeCell ref="F135:H135"/>
    <mergeCell ref="I135:J135"/>
    <mergeCell ref="K135:P135"/>
    <mergeCell ref="D136:E136"/>
    <mergeCell ref="I136:J136"/>
    <mergeCell ref="K136:P136"/>
    <mergeCell ref="B130:C130"/>
    <mergeCell ref="A131:D131"/>
    <mergeCell ref="A132:D132"/>
    <mergeCell ref="K133:P133"/>
    <mergeCell ref="M125:P125"/>
    <mergeCell ref="B127:C127"/>
    <mergeCell ref="A128:P128"/>
    <mergeCell ref="A125:A126"/>
    <mergeCell ref="B125:C126"/>
    <mergeCell ref="D125:D126"/>
    <mergeCell ref="E125:G125"/>
    <mergeCell ref="H125:H126"/>
    <mergeCell ref="I125:L125"/>
    <mergeCell ref="A122:P122"/>
    <mergeCell ref="F123:H123"/>
    <mergeCell ref="I123:J123"/>
    <mergeCell ref="K123:P123"/>
    <mergeCell ref="D124:E124"/>
    <mergeCell ref="I124:J124"/>
    <mergeCell ref="K124:P124"/>
    <mergeCell ref="B117:C117"/>
    <mergeCell ref="A119:D119"/>
    <mergeCell ref="A120:D120"/>
    <mergeCell ref="K121:P121"/>
    <mergeCell ref="B118:C118"/>
    <mergeCell ref="M112:P112"/>
    <mergeCell ref="B114:C114"/>
    <mergeCell ref="A115:P115"/>
    <mergeCell ref="A112:A113"/>
    <mergeCell ref="B112:C113"/>
    <mergeCell ref="D112:D113"/>
    <mergeCell ref="E112:G112"/>
    <mergeCell ref="H112:H113"/>
    <mergeCell ref="I112:L112"/>
    <mergeCell ref="A109:P109"/>
    <mergeCell ref="F110:H110"/>
    <mergeCell ref="I110:J110"/>
    <mergeCell ref="K110:P110"/>
    <mergeCell ref="D111:E111"/>
    <mergeCell ref="I111:J111"/>
    <mergeCell ref="K111:P111"/>
    <mergeCell ref="B105:C105"/>
    <mergeCell ref="A106:D106"/>
    <mergeCell ref="A107:D107"/>
    <mergeCell ref="K108:P108"/>
    <mergeCell ref="M100:P100"/>
    <mergeCell ref="B102:C102"/>
    <mergeCell ref="A103:P103"/>
    <mergeCell ref="A100:A101"/>
    <mergeCell ref="B100:C101"/>
    <mergeCell ref="D100:D101"/>
    <mergeCell ref="E100:G100"/>
    <mergeCell ref="H100:H101"/>
    <mergeCell ref="I100:L100"/>
    <mergeCell ref="F98:H98"/>
    <mergeCell ref="I98:J98"/>
    <mergeCell ref="K98:P98"/>
    <mergeCell ref="D99:E99"/>
    <mergeCell ref="I99:J99"/>
    <mergeCell ref="K99:P99"/>
    <mergeCell ref="B92:C92"/>
    <mergeCell ref="A94:D94"/>
    <mergeCell ref="A95:D95"/>
    <mergeCell ref="K96:P96"/>
    <mergeCell ref="A97:P97"/>
    <mergeCell ref="B93:C93"/>
    <mergeCell ref="M87:P87"/>
    <mergeCell ref="B89:C89"/>
    <mergeCell ref="A90:P90"/>
    <mergeCell ref="B91:C91"/>
    <mergeCell ref="A87:A88"/>
    <mergeCell ref="B87:C88"/>
    <mergeCell ref="D87:D88"/>
    <mergeCell ref="E87:G87"/>
    <mergeCell ref="H87:H88"/>
    <mergeCell ref="I87:L87"/>
    <mergeCell ref="F85:H85"/>
    <mergeCell ref="I85:J85"/>
    <mergeCell ref="K85:P85"/>
    <mergeCell ref="D86:E86"/>
    <mergeCell ref="I86:J86"/>
    <mergeCell ref="K86:P86"/>
    <mergeCell ref="A81:D81"/>
    <mergeCell ref="A82:D82"/>
    <mergeCell ref="K83:P83"/>
    <mergeCell ref="A84:P84"/>
    <mergeCell ref="M75:P75"/>
    <mergeCell ref="B77:C77"/>
    <mergeCell ref="A78:P78"/>
    <mergeCell ref="B79:C79"/>
    <mergeCell ref="B80:C80"/>
    <mergeCell ref="A75:A76"/>
    <mergeCell ref="B75:C76"/>
    <mergeCell ref="D75:D76"/>
    <mergeCell ref="E75:G75"/>
    <mergeCell ref="H75:H76"/>
    <mergeCell ref="I75:L75"/>
    <mergeCell ref="A72:P72"/>
    <mergeCell ref="F73:H73"/>
    <mergeCell ref="I73:J73"/>
    <mergeCell ref="K73:P73"/>
    <mergeCell ref="D74:E74"/>
    <mergeCell ref="I74:J74"/>
    <mergeCell ref="K74:P74"/>
    <mergeCell ref="B68:C68"/>
    <mergeCell ref="A69:D69"/>
    <mergeCell ref="A70:D70"/>
    <mergeCell ref="K71:P71"/>
    <mergeCell ref="M63:P63"/>
    <mergeCell ref="B65:C65"/>
    <mergeCell ref="A66:P66"/>
    <mergeCell ref="A63:A64"/>
    <mergeCell ref="B63:C64"/>
    <mergeCell ref="D63:D64"/>
    <mergeCell ref="E63:G63"/>
    <mergeCell ref="H63:H64"/>
    <mergeCell ref="I63:L63"/>
    <mergeCell ref="F61:H61"/>
    <mergeCell ref="I61:J61"/>
    <mergeCell ref="K61:P61"/>
    <mergeCell ref="D62:E62"/>
    <mergeCell ref="I62:J62"/>
    <mergeCell ref="K62:P62"/>
    <mergeCell ref="B55:C55"/>
    <mergeCell ref="B56:C56"/>
    <mergeCell ref="A57:D57"/>
    <mergeCell ref="A58:D58"/>
    <mergeCell ref="K59:P59"/>
    <mergeCell ref="A60:P60"/>
    <mergeCell ref="M51:P51"/>
    <mergeCell ref="B53:C53"/>
    <mergeCell ref="A54:P54"/>
    <mergeCell ref="A51:A52"/>
    <mergeCell ref="B51:C52"/>
    <mergeCell ref="D51:D52"/>
    <mergeCell ref="E51:G51"/>
    <mergeCell ref="H51:H52"/>
    <mergeCell ref="I51:L51"/>
    <mergeCell ref="A48:P48"/>
    <mergeCell ref="F49:H49"/>
    <mergeCell ref="I49:J49"/>
    <mergeCell ref="K49:P49"/>
    <mergeCell ref="D50:E50"/>
    <mergeCell ref="I50:J50"/>
    <mergeCell ref="K50:P50"/>
    <mergeCell ref="B43:C43"/>
    <mergeCell ref="A45:D45"/>
    <mergeCell ref="A46:D46"/>
    <mergeCell ref="K47:P47"/>
    <mergeCell ref="B44:C44"/>
    <mergeCell ref="M38:P38"/>
    <mergeCell ref="B40:C40"/>
    <mergeCell ref="A41:P41"/>
    <mergeCell ref="B42:C42"/>
    <mergeCell ref="A38:A39"/>
    <mergeCell ref="B38:C39"/>
    <mergeCell ref="D38:D39"/>
    <mergeCell ref="E38:G38"/>
    <mergeCell ref="H38:H39"/>
    <mergeCell ref="I38:L38"/>
    <mergeCell ref="F36:H36"/>
    <mergeCell ref="I36:J36"/>
    <mergeCell ref="K36:P36"/>
    <mergeCell ref="D37:E37"/>
    <mergeCell ref="I37:J37"/>
    <mergeCell ref="K37:P37"/>
    <mergeCell ref="A32:D32"/>
    <mergeCell ref="A33:D33"/>
    <mergeCell ref="K34:P34"/>
    <mergeCell ref="A35:P35"/>
    <mergeCell ref="B29:C29"/>
    <mergeCell ref="B30:C30"/>
    <mergeCell ref="B31:C31"/>
    <mergeCell ref="D24:E24"/>
    <mergeCell ref="I24:J24"/>
    <mergeCell ref="K24:P24"/>
    <mergeCell ref="A25:A26"/>
    <mergeCell ref="B25:C26"/>
    <mergeCell ref="D25:D26"/>
    <mergeCell ref="E25:G25"/>
    <mergeCell ref="H25:H26"/>
    <mergeCell ref="I25:L25"/>
    <mergeCell ref="M25:P25"/>
    <mergeCell ref="F23:H23"/>
    <mergeCell ref="I23:J23"/>
    <mergeCell ref="K23:P23"/>
    <mergeCell ref="B15:C15"/>
    <mergeCell ref="A16:P16"/>
    <mergeCell ref="B17:C17"/>
    <mergeCell ref="B18:C18"/>
    <mergeCell ref="B27:C27"/>
    <mergeCell ref="A28:P28"/>
    <mergeCell ref="F11:H11"/>
    <mergeCell ref="I11:J11"/>
    <mergeCell ref="K11:P11"/>
    <mergeCell ref="B67:C67"/>
    <mergeCell ref="B116:C116"/>
    <mergeCell ref="B129:C129"/>
    <mergeCell ref="B104:C104"/>
    <mergeCell ref="D12:E12"/>
    <mergeCell ref="I12:J12"/>
    <mergeCell ref="K12:P12"/>
    <mergeCell ref="A13:A14"/>
    <mergeCell ref="B13:C14"/>
    <mergeCell ref="D13:D14"/>
    <mergeCell ref="E13:G13"/>
    <mergeCell ref="H13:H14"/>
    <mergeCell ref="I13:L13"/>
    <mergeCell ref="M13:P13"/>
    <mergeCell ref="A19:D19"/>
    <mergeCell ref="A20:D20"/>
    <mergeCell ref="K21:P21"/>
    <mergeCell ref="A22:P22"/>
  </mergeCells>
  <pageMargins left="0.39370078740157483" right="0" top="0.39370078740157483" bottom="0.39370078740157483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Комплекс льгота (1 смена)</vt:lpstr>
      <vt:lpstr>Завтрак (1 смена) льгота</vt:lpstr>
      <vt:lpstr>Комплекс (2 смена) льгота</vt:lpstr>
      <vt:lpstr>Обед (2 смена) льгота</vt:lpstr>
      <vt:lpstr>Завтрак род.плата </vt:lpstr>
      <vt:lpstr>Обед 2 смена (с супом)</vt:lpstr>
      <vt:lpstr>Завтрак (дотация)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Селезнева Ольга Александровна</dc:creator>
  <cp:lastModifiedBy>user</cp:lastModifiedBy>
  <cp:lastPrinted>2024-09-01T07:14:57Z</cp:lastPrinted>
  <dcterms:created xsi:type="dcterms:W3CDTF">2024-08-12T09:39:19Z</dcterms:created>
  <dcterms:modified xsi:type="dcterms:W3CDTF">2024-09-01T07:15:31Z</dcterms:modified>
</cp:coreProperties>
</file>